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Default Extension="jpeg" ContentType="image/jpeg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vbaProject.bin" ContentType="application/vnd.ms-office.vbaProject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drawings/drawing2.xml" ContentType="application/vnd.openxmlformats-officedocument.drawing+xml"/>
  <Override PartName="/xl/tables/table10.xml" ContentType="application/vnd.openxmlformats-officedocument.spreadsheetml.table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tables/table9.xml" ContentType="application/vnd.openxmlformats-officedocument.spreadsheetml.table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19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 codeName="{37E998C4-C9E5-D4B9-71C8-EB1FF731991C}"/>
  <workbookPr codeName="ThisWorkbook" defaultThemeVersion="124226"/>
  <bookViews>
    <workbookView xWindow="285" yWindow="60" windowWidth="12420" windowHeight="9525" activeTab="2"/>
  </bookViews>
  <sheets>
    <sheet name="Registrace zákazníka" sheetId="2" r:id="rId1"/>
    <sheet name="Ceník 6.2014" sheetId="1" r:id="rId2"/>
    <sheet name="Celková objednávka" sheetId="3" r:id="rId3"/>
  </sheets>
  <calcPr calcId="124519"/>
</workbook>
</file>

<file path=xl/calcChain.xml><?xml version="1.0" encoding="utf-8"?>
<calcChain xmlns="http://schemas.openxmlformats.org/spreadsheetml/2006/main">
  <c r="Q1" i="1"/>
  <c r="C3" i="3" l="1"/>
  <c r="C4"/>
  <c r="C5"/>
  <c r="C6"/>
  <c r="C7"/>
  <c r="C8"/>
  <c r="C9"/>
  <c r="Q85" i="1" l="1"/>
  <c r="S85" s="1"/>
  <c r="Q84"/>
  <c r="S84" s="1"/>
  <c r="Q392"/>
  <c r="S392" s="1"/>
  <c r="Q391"/>
  <c r="S391" s="1"/>
  <c r="Q388"/>
  <c r="S388" s="1"/>
  <c r="Q387"/>
  <c r="S387" s="1"/>
  <c r="Q383"/>
  <c r="S383" s="1"/>
  <c r="Q382"/>
  <c r="S382" s="1"/>
  <c r="Q381"/>
  <c r="S381" s="1"/>
  <c r="Q377"/>
  <c r="S377" s="1"/>
  <c r="Q376"/>
  <c r="S376" s="1"/>
  <c r="Q375"/>
  <c r="S375" s="1"/>
  <c r="Q374"/>
  <c r="S374" s="1"/>
  <c r="S367"/>
  <c r="S371"/>
  <c r="Q371"/>
  <c r="Q370"/>
  <c r="S370" s="1"/>
  <c r="Q369"/>
  <c r="S369" s="1"/>
  <c r="Q368"/>
  <c r="S368" s="1"/>
  <c r="Q367"/>
  <c r="Q366"/>
  <c r="S366" s="1"/>
  <c r="Q365"/>
  <c r="S365" s="1"/>
  <c r="Q364"/>
  <c r="S364" s="1"/>
  <c r="S360"/>
  <c r="Q360"/>
  <c r="Q359"/>
  <c r="S359" s="1"/>
  <c r="Q358"/>
  <c r="S358" s="1"/>
  <c r="Q357"/>
  <c r="S357" s="1"/>
  <c r="Q352"/>
  <c r="S352" s="1"/>
  <c r="Q351"/>
  <c r="S351" s="1"/>
  <c r="Q350"/>
  <c r="S350" s="1"/>
  <c r="Q349"/>
  <c r="S349" s="1"/>
  <c r="S342"/>
  <c r="Q344"/>
  <c r="S344" s="1"/>
  <c r="Q343"/>
  <c r="S343" s="1"/>
  <c r="Q342"/>
  <c r="Q341"/>
  <c r="S341" s="1"/>
  <c r="Q340"/>
  <c r="S340" s="1"/>
  <c r="Q339"/>
  <c r="S339" s="1"/>
  <c r="Q335"/>
  <c r="S335" s="1"/>
  <c r="Q334"/>
  <c r="S334" s="1"/>
  <c r="Q333"/>
  <c r="S333" s="1"/>
  <c r="Q332"/>
  <c r="S332" s="1"/>
  <c r="Q331"/>
  <c r="S331" s="1"/>
  <c r="Q330"/>
  <c r="S330" s="1"/>
  <c r="Q329"/>
  <c r="S329" s="1"/>
  <c r="Q328"/>
  <c r="S328" s="1"/>
  <c r="S320"/>
  <c r="S324"/>
  <c r="Q324"/>
  <c r="Q323"/>
  <c r="S323" s="1"/>
  <c r="Q322"/>
  <c r="S322" s="1"/>
  <c r="Q321"/>
  <c r="S321" s="1"/>
  <c r="Q320"/>
  <c r="Q319"/>
  <c r="S319" s="1"/>
  <c r="Q318"/>
  <c r="S318" s="1"/>
  <c r="Q317"/>
  <c r="S317" s="1"/>
  <c r="S261"/>
  <c r="S265"/>
  <c r="S277"/>
  <c r="S281"/>
  <c r="S293"/>
  <c r="S297"/>
  <c r="S309"/>
  <c r="S313"/>
  <c r="Q313"/>
  <c r="Q312"/>
  <c r="S312" s="1"/>
  <c r="Q311"/>
  <c r="S311" s="1"/>
  <c r="Q310"/>
  <c r="S310" s="1"/>
  <c r="Q309"/>
  <c r="Q308"/>
  <c r="S308" s="1"/>
  <c r="Q307"/>
  <c r="S307" s="1"/>
  <c r="Q306"/>
  <c r="S306" s="1"/>
  <c r="Q305"/>
  <c r="S305" s="1"/>
  <c r="Q304"/>
  <c r="S304" s="1"/>
  <c r="Q303"/>
  <c r="S303" s="1"/>
  <c r="Q302"/>
  <c r="S302" s="1"/>
  <c r="Q301"/>
  <c r="S301" s="1"/>
  <c r="Q300"/>
  <c r="S300" s="1"/>
  <c r="Q299"/>
  <c r="S299" s="1"/>
  <c r="Q298"/>
  <c r="S298" s="1"/>
  <c r="Q297"/>
  <c r="Q296"/>
  <c r="S296" s="1"/>
  <c r="Q295"/>
  <c r="S295" s="1"/>
  <c r="Q294"/>
  <c r="S294" s="1"/>
  <c r="Q293"/>
  <c r="Q292"/>
  <c r="S292" s="1"/>
  <c r="Q291"/>
  <c r="S291" s="1"/>
  <c r="Q290"/>
  <c r="S290" s="1"/>
  <c r="Q289"/>
  <c r="S289" s="1"/>
  <c r="Q288"/>
  <c r="S288" s="1"/>
  <c r="Q287"/>
  <c r="S287" s="1"/>
  <c r="Q286"/>
  <c r="S286" s="1"/>
  <c r="Q285"/>
  <c r="S285" s="1"/>
  <c r="Q284"/>
  <c r="S284" s="1"/>
  <c r="Q283"/>
  <c r="S283" s="1"/>
  <c r="Q282"/>
  <c r="S282" s="1"/>
  <c r="Q281"/>
  <c r="Q280"/>
  <c r="S280" s="1"/>
  <c r="Q279"/>
  <c r="S279" s="1"/>
  <c r="Q278"/>
  <c r="S278" s="1"/>
  <c r="Q277"/>
  <c r="Q276"/>
  <c r="S276" s="1"/>
  <c r="Q275"/>
  <c r="S275" s="1"/>
  <c r="Q274"/>
  <c r="S274" s="1"/>
  <c r="Q273"/>
  <c r="S273" s="1"/>
  <c r="Q272"/>
  <c r="S272" s="1"/>
  <c r="Q271"/>
  <c r="S271" s="1"/>
  <c r="Q270"/>
  <c r="S270" s="1"/>
  <c r="Q269"/>
  <c r="S269" s="1"/>
  <c r="Q268"/>
  <c r="S268" s="1"/>
  <c r="Q267"/>
  <c r="S267" s="1"/>
  <c r="Q266"/>
  <c r="S266" s="1"/>
  <c r="Q265"/>
  <c r="Q264"/>
  <c r="S264" s="1"/>
  <c r="Q263"/>
  <c r="S263" s="1"/>
  <c r="Q262"/>
  <c r="S262" s="1"/>
  <c r="Q261"/>
  <c r="Q260"/>
  <c r="S260" s="1"/>
  <c r="Q259"/>
  <c r="S259" s="1"/>
  <c r="Q258"/>
  <c r="S258" s="1"/>
  <c r="Q257"/>
  <c r="S257" s="1"/>
  <c r="Q256"/>
  <c r="S256" s="1"/>
  <c r="Q255"/>
  <c r="S255" s="1"/>
  <c r="Q254"/>
  <c r="S254" s="1"/>
  <c r="Q250"/>
  <c r="S250" s="1"/>
  <c r="Q249"/>
  <c r="S249" s="1"/>
  <c r="Q248"/>
  <c r="S248" s="1"/>
  <c r="Q247"/>
  <c r="S247" s="1"/>
  <c r="Q246"/>
  <c r="S246" s="1"/>
  <c r="Q245"/>
  <c r="S245" s="1"/>
  <c r="Q244"/>
  <c r="S244" s="1"/>
  <c r="S240"/>
  <c r="Q239"/>
  <c r="S239" s="1"/>
  <c r="Q238"/>
  <c r="S238" s="1"/>
  <c r="Q237"/>
  <c r="S237" s="1"/>
  <c r="Q236"/>
  <c r="S236" s="1"/>
  <c r="Q235"/>
  <c r="S235" s="1"/>
  <c r="Q234"/>
  <c r="S234" s="1"/>
  <c r="Q233"/>
  <c r="S233" s="1"/>
  <c r="Q227"/>
  <c r="S227" s="1"/>
  <c r="Q226"/>
  <c r="S226" s="1"/>
  <c r="Q222"/>
  <c r="S222" s="1"/>
  <c r="Q221"/>
  <c r="S221" s="1"/>
  <c r="Q220"/>
  <c r="S220" s="1"/>
  <c r="Q219"/>
  <c r="S219" s="1"/>
  <c r="Q218"/>
  <c r="S218" s="1"/>
  <c r="Q217"/>
  <c r="S217" s="1"/>
  <c r="Q216"/>
  <c r="S216" s="1"/>
  <c r="Q215"/>
  <c r="S215" s="1"/>
  <c r="Q210"/>
  <c r="S210" s="1"/>
  <c r="Q209"/>
  <c r="S209" s="1"/>
  <c r="Q204"/>
  <c r="S204" s="1"/>
  <c r="Q203"/>
  <c r="S203" s="1"/>
  <c r="Q202"/>
  <c r="S202" s="1"/>
  <c r="Q201"/>
  <c r="S201" s="1"/>
  <c r="Q200"/>
  <c r="S200" s="1"/>
  <c r="Q199"/>
  <c r="S199" s="1"/>
  <c r="Q198"/>
  <c r="S198" s="1"/>
  <c r="Q197"/>
  <c r="S197" s="1"/>
  <c r="Q192"/>
  <c r="S192" s="1"/>
  <c r="Q191"/>
  <c r="S191" s="1"/>
  <c r="Q190"/>
  <c r="S190" s="1"/>
  <c r="Q189"/>
  <c r="S189" s="1"/>
  <c r="Q188"/>
  <c r="S188" s="1"/>
  <c r="Q187"/>
  <c r="S187" s="1"/>
  <c r="Q186"/>
  <c r="S186" s="1"/>
  <c r="Q185"/>
  <c r="S185" s="1"/>
  <c r="Q184"/>
  <c r="S184" s="1"/>
  <c r="Q183"/>
  <c r="S183" s="1"/>
  <c r="Q182"/>
  <c r="S182" s="1"/>
  <c r="Q181"/>
  <c r="S181" s="1"/>
  <c r="Q180"/>
  <c r="S180" s="1"/>
  <c r="Q175"/>
  <c r="S175" s="1"/>
  <c r="Q174"/>
  <c r="S174" s="1"/>
  <c r="Q170"/>
  <c r="S170" s="1"/>
  <c r="Q169"/>
  <c r="S169" s="1"/>
  <c r="Q168"/>
  <c r="S168" s="1"/>
  <c r="Q167"/>
  <c r="S167" s="1"/>
  <c r="Q162"/>
  <c r="S162" s="1"/>
  <c r="Q161"/>
  <c r="S161" s="1"/>
  <c r="Q160"/>
  <c r="S160" s="1"/>
  <c r="Q159"/>
  <c r="S159" s="1"/>
  <c r="Q158"/>
  <c r="S158" s="1"/>
  <c r="Q157"/>
  <c r="S157" s="1"/>
  <c r="Q156"/>
  <c r="S156" s="1"/>
  <c r="Q155"/>
  <c r="S155" s="1"/>
  <c r="Q154"/>
  <c r="S154" s="1"/>
  <c r="Q149"/>
  <c r="S149" s="1"/>
  <c r="Q148"/>
  <c r="S148" s="1"/>
  <c r="Q147"/>
  <c r="S147" s="1"/>
  <c r="Q146"/>
  <c r="S146" s="1"/>
  <c r="Q145"/>
  <c r="S145" s="1"/>
  <c r="Q144"/>
  <c r="S144" s="1"/>
  <c r="Q140"/>
  <c r="S140" s="1"/>
  <c r="Q139"/>
  <c r="S139" s="1"/>
  <c r="Q138"/>
  <c r="S138" s="1"/>
  <c r="Q137"/>
  <c r="S137" s="1"/>
  <c r="Q136"/>
  <c r="S136" s="1"/>
  <c r="Q135"/>
  <c r="S135" s="1"/>
  <c r="Q134"/>
  <c r="S134" s="1"/>
  <c r="Q133"/>
  <c r="S133" s="1"/>
  <c r="Q132"/>
  <c r="S132" s="1"/>
  <c r="Q131"/>
  <c r="S131" s="1"/>
  <c r="Q130"/>
  <c r="S130" s="1"/>
  <c r="Q129"/>
  <c r="S129" s="1"/>
  <c r="Q128"/>
  <c r="S128" s="1"/>
  <c r="Q127"/>
  <c r="S127" s="1"/>
  <c r="Q126"/>
  <c r="S126" s="1"/>
  <c r="Q125"/>
  <c r="S125" s="1"/>
  <c r="Q124"/>
  <c r="S124" s="1"/>
  <c r="Q123"/>
  <c r="S123" s="1"/>
  <c r="Q122"/>
  <c r="S122" s="1"/>
  <c r="Q121"/>
  <c r="S121" s="1"/>
  <c r="Q120"/>
  <c r="S120" s="1"/>
  <c r="Q119"/>
  <c r="S119" s="1"/>
  <c r="Q118"/>
  <c r="S118" s="1"/>
  <c r="S117"/>
  <c r="Q117"/>
  <c r="Q116"/>
  <c r="S116" s="1"/>
  <c r="Q115"/>
  <c r="S115" s="1"/>
  <c r="Q114"/>
  <c r="S114" s="1"/>
  <c r="Q113"/>
  <c r="S113" s="1"/>
  <c r="Q112"/>
  <c r="S112" s="1"/>
  <c r="Q111"/>
  <c r="S111" s="1"/>
  <c r="Q110"/>
  <c r="S110" s="1"/>
  <c r="Q109"/>
  <c r="S109" s="1"/>
  <c r="Q108"/>
  <c r="S108" s="1"/>
  <c r="Q107"/>
  <c r="S107" s="1"/>
  <c r="Q106"/>
  <c r="S106" s="1"/>
  <c r="Q105"/>
  <c r="S105" s="1"/>
  <c r="Q104"/>
  <c r="S104" s="1"/>
  <c r="Q103"/>
  <c r="S103" s="1"/>
  <c r="Q102"/>
  <c r="S102" s="1"/>
  <c r="Q101"/>
  <c r="S101" s="1"/>
  <c r="Q100"/>
  <c r="S100" s="1"/>
  <c r="Q99"/>
  <c r="S99" s="1"/>
  <c r="Q98"/>
  <c r="S98" s="1"/>
  <c r="Q97"/>
  <c r="S97" s="1"/>
  <c r="Q96"/>
  <c r="S96" s="1"/>
  <c r="Q92"/>
  <c r="S92" s="1"/>
  <c r="Q91"/>
  <c r="S91" s="1"/>
  <c r="Q90"/>
  <c r="S90" s="1"/>
  <c r="Q89"/>
  <c r="S89" s="1"/>
  <c r="Q88"/>
  <c r="S88" s="1"/>
  <c r="Q87"/>
  <c r="S87" s="1"/>
  <c r="Q86"/>
  <c r="S86" s="1"/>
  <c r="Q80"/>
  <c r="S80" s="1"/>
  <c r="Q79"/>
  <c r="S79" s="1"/>
  <c r="Q78"/>
  <c r="S78" s="1"/>
  <c r="Q77"/>
  <c r="S77" s="1"/>
  <c r="Q76"/>
  <c r="S76" s="1"/>
  <c r="Q75"/>
  <c r="S75" s="1"/>
  <c r="Q74"/>
  <c r="S74" s="1"/>
  <c r="Q73"/>
  <c r="S73" s="1"/>
  <c r="Q72"/>
  <c r="S72" s="1"/>
  <c r="Q71"/>
  <c r="S71" s="1"/>
  <c r="Q70"/>
  <c r="S70" s="1"/>
  <c r="Q69"/>
  <c r="S69" s="1"/>
  <c r="Q68"/>
  <c r="S68" s="1"/>
  <c r="Q67"/>
  <c r="S67" s="1"/>
  <c r="Q66"/>
  <c r="S66" s="1"/>
  <c r="Q65"/>
  <c r="S65" s="1"/>
  <c r="Q64"/>
  <c r="S64" s="1"/>
  <c r="Q63"/>
  <c r="S63" s="1"/>
  <c r="Q62"/>
  <c r="S62" s="1"/>
  <c r="Q61"/>
  <c r="S61" s="1"/>
  <c r="Q60"/>
  <c r="S60" s="1"/>
  <c r="Q59"/>
  <c r="S59" s="1"/>
  <c r="Q58"/>
  <c r="S58" s="1"/>
  <c r="Q57"/>
  <c r="S57" s="1"/>
  <c r="Q56"/>
  <c r="S56" s="1"/>
  <c r="Q55"/>
  <c r="S55" s="1"/>
  <c r="Q54"/>
  <c r="S54" s="1"/>
  <c r="Q53"/>
  <c r="S53" s="1"/>
  <c r="Q52"/>
  <c r="S52" s="1"/>
  <c r="Q51"/>
  <c r="S51" s="1"/>
  <c r="Q50"/>
  <c r="S50" s="1"/>
  <c r="Q49"/>
  <c r="S49" s="1"/>
  <c r="Q48"/>
  <c r="S48" s="1"/>
  <c r="Q47"/>
  <c r="S47" s="1"/>
  <c r="Q46"/>
  <c r="S46" s="1"/>
  <c r="Q45"/>
  <c r="S45" s="1"/>
  <c r="Q44"/>
  <c r="S44" s="1"/>
  <c r="Q43"/>
  <c r="S43" s="1"/>
  <c r="Q42"/>
  <c r="S42" s="1"/>
  <c r="Q41"/>
  <c r="S41" s="1"/>
  <c r="Q40"/>
  <c r="S40" s="1"/>
  <c r="Q39"/>
  <c r="S39" s="1"/>
  <c r="Q38"/>
  <c r="S38" s="1"/>
  <c r="Q37"/>
  <c r="S37" s="1"/>
  <c r="Q36"/>
  <c r="S36" s="1"/>
  <c r="Q35"/>
  <c r="S35" s="1"/>
  <c r="Q34"/>
  <c r="S34" s="1"/>
  <c r="Q33"/>
  <c r="S33" s="1"/>
  <c r="Q32"/>
  <c r="S32" s="1"/>
  <c r="Q31"/>
  <c r="S31" s="1"/>
  <c r="Q30"/>
  <c r="S30" s="1"/>
  <c r="Q29"/>
  <c r="S29" s="1"/>
  <c r="Q28"/>
  <c r="S28" s="1"/>
  <c r="Q27"/>
  <c r="S27" s="1"/>
  <c r="Q26"/>
  <c r="S26" s="1"/>
  <c r="Q25"/>
  <c r="S25" s="1"/>
  <c r="Q24"/>
  <c r="S24" s="1"/>
  <c r="Q23"/>
  <c r="S23" s="1"/>
  <c r="Q22"/>
  <c r="S22" s="1"/>
  <c r="Q21"/>
  <c r="S21" s="1"/>
  <c r="Q20"/>
  <c r="S20" s="1"/>
  <c r="Q19"/>
  <c r="S19" s="1"/>
  <c r="Q18"/>
  <c r="S18" s="1"/>
  <c r="Q17"/>
  <c r="S17" s="1"/>
  <c r="Q16"/>
  <c r="S16" s="1"/>
  <c r="Q15"/>
  <c r="S15" s="1"/>
  <c r="Q14"/>
  <c r="S14" s="1"/>
  <c r="Q13"/>
  <c r="S13" s="1"/>
  <c r="Q12"/>
  <c r="S12" s="1"/>
  <c r="Q11"/>
  <c r="S11" s="1"/>
  <c r="Q10"/>
  <c r="S10" s="1"/>
  <c r="Q9"/>
  <c r="S9" s="1"/>
  <c r="Q8"/>
  <c r="S8" s="1"/>
  <c r="Q7"/>
  <c r="S7" s="1"/>
  <c r="Q6"/>
  <c r="S6" s="1"/>
  <c r="Q5"/>
  <c r="S5" s="1"/>
  <c r="A7" l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4" s="1"/>
  <c r="A85" s="1"/>
  <c r="A86" s="1"/>
  <c r="A87" s="1"/>
  <c r="A88" s="1"/>
  <c r="A89" s="1"/>
  <c r="A90" s="1"/>
  <c r="A91" s="1"/>
  <c r="A92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4" s="1"/>
  <c r="A145" s="1"/>
  <c r="A146" s="1"/>
  <c r="A147" s="1"/>
  <c r="A148" s="1"/>
  <c r="A149" s="1"/>
  <c r="A154" s="1"/>
  <c r="A155" s="1"/>
  <c r="A156" s="1"/>
  <c r="A157" s="1"/>
  <c r="A158" s="1"/>
  <c r="A159" s="1"/>
  <c r="A160" s="1"/>
  <c r="A161" s="1"/>
  <c r="A162" s="1"/>
  <c r="A167" s="1"/>
  <c r="A168" s="1"/>
  <c r="A169" s="1"/>
  <c r="A170" s="1"/>
  <c r="A174" s="1"/>
  <c r="A175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7" s="1"/>
  <c r="A198" s="1"/>
  <c r="A199" s="1"/>
  <c r="A200" s="1"/>
  <c r="A201" s="1"/>
  <c r="A202" s="1"/>
  <c r="A203" s="1"/>
  <c r="A204" s="1"/>
  <c r="A209" s="1"/>
  <c r="A210" s="1"/>
  <c r="A215" s="1"/>
  <c r="A216" s="1"/>
  <c r="A217" s="1"/>
  <c r="A218" s="1"/>
  <c r="A219" s="1"/>
  <c r="A220" s="1"/>
  <c r="A221" s="1"/>
  <c r="A222" s="1"/>
  <c r="A226" s="1"/>
  <c r="A227" s="1"/>
  <c r="A233" s="1"/>
  <c r="A234" s="1"/>
  <c r="A235" s="1"/>
  <c r="A236" s="1"/>
  <c r="A237" s="1"/>
  <c r="A238" s="1"/>
  <c r="A239" s="1"/>
  <c r="A240" s="1"/>
  <c r="A244" s="1"/>
  <c r="A245" s="1"/>
  <c r="A246" s="1"/>
  <c r="A247" s="1"/>
  <c r="A248" s="1"/>
  <c r="A249" s="1"/>
  <c r="A250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7" s="1"/>
  <c r="A318" s="1"/>
  <c r="A319" s="1"/>
  <c r="A320" s="1"/>
  <c r="A321" s="1"/>
  <c r="A322" s="1"/>
  <c r="A323" s="1"/>
  <c r="A324" s="1"/>
  <c r="A328" s="1"/>
  <c r="A329" s="1"/>
  <c r="A330" s="1"/>
  <c r="A331" s="1"/>
  <c r="A332" s="1"/>
  <c r="A333" s="1"/>
  <c r="A334" s="1"/>
  <c r="A335" s="1"/>
  <c r="A339" s="1"/>
  <c r="A340" s="1"/>
  <c r="A341" s="1"/>
  <c r="A342" s="1"/>
  <c r="A343" s="1"/>
  <c r="A344" s="1"/>
  <c r="A349" s="1"/>
  <c r="A350" s="1"/>
  <c r="A351" s="1"/>
  <c r="A352" s="1"/>
  <c r="A357" s="1"/>
  <c r="A358" s="1"/>
  <c r="A359" s="1"/>
  <c r="A360" s="1"/>
  <c r="A364" s="1"/>
  <c r="A365" s="1"/>
  <c r="A366" s="1"/>
  <c r="A367" s="1"/>
  <c r="A368" s="1"/>
  <c r="A369" s="1"/>
  <c r="A370" s="1"/>
  <c r="A371" s="1"/>
  <c r="A374" s="1"/>
  <c r="A375" s="1"/>
  <c r="A376" s="1"/>
  <c r="A377" s="1"/>
  <c r="A381" s="1"/>
  <c r="A382" s="1"/>
  <c r="A383" s="1"/>
  <c r="A387" s="1"/>
  <c r="A388" s="1"/>
  <c r="A391" s="1"/>
  <c r="A392" s="1"/>
  <c r="A6"/>
</calcChain>
</file>

<file path=xl/sharedStrings.xml><?xml version="1.0" encoding="utf-8"?>
<sst xmlns="http://schemas.openxmlformats.org/spreadsheetml/2006/main" count="2063" uniqueCount="516">
  <si>
    <t>COD.</t>
  </si>
  <si>
    <t>CL</t>
  </si>
  <si>
    <t>D</t>
  </si>
  <si>
    <t>DN</t>
  </si>
  <si>
    <t>L (mm)</t>
  </si>
  <si>
    <t xml:space="preserve">HxLxP </t>
  </si>
  <si>
    <t>Kč/ks</t>
  </si>
  <si>
    <t>obj. ks</t>
  </si>
  <si>
    <t>VS0500001</t>
  </si>
  <si>
    <t>PP01</t>
  </si>
  <si>
    <t>970x800x1200</t>
  </si>
  <si>
    <t>VS0500003</t>
  </si>
  <si>
    <t>VS0500005</t>
  </si>
  <si>
    <t>905x800x1200</t>
  </si>
  <si>
    <t>VS0500007</t>
  </si>
  <si>
    <t>-</t>
  </si>
  <si>
    <t>VS0500009</t>
  </si>
  <si>
    <t>VS0500011</t>
  </si>
  <si>
    <t>VS0500013</t>
  </si>
  <si>
    <t>VS0500015</t>
  </si>
  <si>
    <t>VS0500021</t>
  </si>
  <si>
    <t>1030x800x1200</t>
  </si>
  <si>
    <t>VS0500023</t>
  </si>
  <si>
    <t>1010x800x1200</t>
  </si>
  <si>
    <t>VS0500025</t>
  </si>
  <si>
    <t>VS0500027</t>
  </si>
  <si>
    <t>880x800x1200</t>
  </si>
  <si>
    <t>VS0500029</t>
  </si>
  <si>
    <t>VS0500031</t>
  </si>
  <si>
    <t>VS0500033</t>
  </si>
  <si>
    <t>VS0500035</t>
  </si>
  <si>
    <t>VS0500041</t>
  </si>
  <si>
    <t>VS0500043</t>
  </si>
  <si>
    <t>1015x800x1200</t>
  </si>
  <si>
    <t>VS0500045</t>
  </si>
  <si>
    <t>VS0500047</t>
  </si>
  <si>
    <t>VS050004702</t>
  </si>
  <si>
    <t>VS0500049</t>
  </si>
  <si>
    <t>VS050004902</t>
  </si>
  <si>
    <t>VS0500051</t>
  </si>
  <si>
    <t>VS050005102</t>
  </si>
  <si>
    <t>VS0500053</t>
  </si>
  <si>
    <t>VS050005302</t>
  </si>
  <si>
    <t>VS0500055</t>
  </si>
  <si>
    <t>VS0500061</t>
  </si>
  <si>
    <t>1050x800x1200</t>
  </si>
  <si>
    <t>VS0500063</t>
  </si>
  <si>
    <t>VS0500065</t>
  </si>
  <si>
    <t>1075x800x1200</t>
  </si>
  <si>
    <t>VS0500067</t>
  </si>
  <si>
    <t>VS050006702</t>
  </si>
  <si>
    <t>VS0500069</t>
  </si>
  <si>
    <t>VS050006902</t>
  </si>
  <si>
    <t>VS0500071</t>
  </si>
  <si>
    <t>VS050007102</t>
  </si>
  <si>
    <t>VS0500073</t>
  </si>
  <si>
    <t>VS050007302</t>
  </si>
  <si>
    <t>VS0500075</t>
  </si>
  <si>
    <t>VS0599001</t>
  </si>
  <si>
    <t>VS0599003</t>
  </si>
  <si>
    <t>1165x800x1200</t>
  </si>
  <si>
    <t>VS0599005</t>
  </si>
  <si>
    <t>1300x800x1200</t>
  </si>
  <si>
    <t>VS0599009</t>
  </si>
  <si>
    <t>VS059900902</t>
  </si>
  <si>
    <t>VS0599011</t>
  </si>
  <si>
    <t>VS0599013</t>
  </si>
  <si>
    <t>VS059901302</t>
  </si>
  <si>
    <t>VS0599015</t>
  </si>
  <si>
    <t>VS0500081</t>
  </si>
  <si>
    <t>VS0500083</t>
  </si>
  <si>
    <t>VS0500085</t>
  </si>
  <si>
    <t>VS0500087</t>
  </si>
  <si>
    <t>VS050008702</t>
  </si>
  <si>
    <t>VS0500089</t>
  </si>
  <si>
    <t>VS050008902</t>
  </si>
  <si>
    <t>VS0500091</t>
  </si>
  <si>
    <t>VS050009102</t>
  </si>
  <si>
    <t>VS0500093</t>
  </si>
  <si>
    <t>VS050009302</t>
  </si>
  <si>
    <t>VS0500095</t>
  </si>
  <si>
    <t>VS0500101</t>
  </si>
  <si>
    <t>VS0500103</t>
  </si>
  <si>
    <t>VS0500105</t>
  </si>
  <si>
    <t>1340x800x1200</t>
  </si>
  <si>
    <t>VS0500107</t>
  </si>
  <si>
    <t>VS0500109</t>
  </si>
  <si>
    <t>VS0500111</t>
  </si>
  <si>
    <t>VS0500113</t>
  </si>
  <si>
    <t>VS0500115</t>
  </si>
  <si>
    <t>VS0500121</t>
  </si>
  <si>
    <t>VS0500123</t>
  </si>
  <si>
    <t>VS0500125</t>
  </si>
  <si>
    <t>VS0500129</t>
  </si>
  <si>
    <t>VS0500131</t>
  </si>
  <si>
    <t>VS0500133</t>
  </si>
  <si>
    <t>VS0500135</t>
  </si>
  <si>
    <t>VS0500019</t>
  </si>
  <si>
    <t>VS0500039</t>
  </si>
  <si>
    <t>VS0500059</t>
  </si>
  <si>
    <t>VS0500079</t>
  </si>
  <si>
    <t>VS050007902</t>
  </si>
  <si>
    <t>VS0599019</t>
  </si>
  <si>
    <t>VS0500099</t>
  </si>
  <si>
    <t>VS050009902</t>
  </si>
  <si>
    <t>VS0500119</t>
  </si>
  <si>
    <t>α</t>
  </si>
  <si>
    <t>VS0504001</t>
  </si>
  <si>
    <t>PP02</t>
  </si>
  <si>
    <t>15°</t>
  </si>
  <si>
    <t>VS0504003</t>
  </si>
  <si>
    <t>30°</t>
  </si>
  <si>
    <t>VS0504005</t>
  </si>
  <si>
    <t>45°</t>
  </si>
  <si>
    <t>850x800x1200</t>
  </si>
  <si>
    <t>VS0504007</t>
  </si>
  <si>
    <t>67°30'</t>
  </si>
  <si>
    <t>VS0504009</t>
  </si>
  <si>
    <t>80°</t>
  </si>
  <si>
    <t>VS0504011</t>
  </si>
  <si>
    <t>87°30'</t>
  </si>
  <si>
    <t>VS0504013</t>
  </si>
  <si>
    <t>VS0504015</t>
  </si>
  <si>
    <t>VS0504017</t>
  </si>
  <si>
    <t>VS0504019</t>
  </si>
  <si>
    <t>VS0504021</t>
  </si>
  <si>
    <t>VS0504023</t>
  </si>
  <si>
    <t>VS0504025</t>
  </si>
  <si>
    <t>VS0504027</t>
  </si>
  <si>
    <t>VS0504029</t>
  </si>
  <si>
    <t>VS0504031</t>
  </si>
  <si>
    <t>VS0504033</t>
  </si>
  <si>
    <t>VS0504035</t>
  </si>
  <si>
    <t>VS0504037</t>
  </si>
  <si>
    <t>VS0504039</t>
  </si>
  <si>
    <t>VS0504041</t>
  </si>
  <si>
    <t>VS0504043</t>
  </si>
  <si>
    <t>VS0504045</t>
  </si>
  <si>
    <t>VS0504047</t>
  </si>
  <si>
    <t>VS0599041</t>
  </si>
  <si>
    <t>VS0599043</t>
  </si>
  <si>
    <t>VS0599045</t>
  </si>
  <si>
    <t>853x800x1200</t>
  </si>
  <si>
    <t>VS0599047</t>
  </si>
  <si>
    <t>VS0599051</t>
  </si>
  <si>
    <t>VS0504049</t>
  </si>
  <si>
    <t>VS0504051</t>
  </si>
  <si>
    <t>VS0504053</t>
  </si>
  <si>
    <t>1039x800x1200</t>
  </si>
  <si>
    <t>VS0504055</t>
  </si>
  <si>
    <t>940x800x1200</t>
  </si>
  <si>
    <t>VS0504057</t>
  </si>
  <si>
    <t>VS0504059</t>
  </si>
  <si>
    <t>VS0504061</t>
  </si>
  <si>
    <t>VS0504063</t>
  </si>
  <si>
    <t>VS0504065</t>
  </si>
  <si>
    <t>VS0504067</t>
  </si>
  <si>
    <t>VS0504069</t>
  </si>
  <si>
    <t>VS0504071</t>
  </si>
  <si>
    <t>VS0504073</t>
  </si>
  <si>
    <t>VS0504075</t>
  </si>
  <si>
    <t>VS0504077</t>
  </si>
  <si>
    <t>VS0504083</t>
  </si>
  <si>
    <t>VS0516003</t>
  </si>
  <si>
    <t>VS0516005</t>
  </si>
  <si>
    <t>VS0599151</t>
  </si>
  <si>
    <t>VS0516007</t>
  </si>
  <si>
    <t>VS0516009</t>
  </si>
  <si>
    <t>VS0516011</t>
  </si>
  <si>
    <t>D1/D2</t>
  </si>
  <si>
    <t>DN1/DN2</t>
  </si>
  <si>
    <t>VS0506001</t>
  </si>
  <si>
    <t>50/50</t>
  </si>
  <si>
    <t>67°30’</t>
  </si>
  <si>
    <t>VS0506005</t>
  </si>
  <si>
    <t>75/75</t>
  </si>
  <si>
    <t>70/70</t>
  </si>
  <si>
    <t>VS0599085</t>
  </si>
  <si>
    <t>90/40</t>
  </si>
  <si>
    <t>VS0599087</t>
  </si>
  <si>
    <t>90/50</t>
  </si>
  <si>
    <t>VS0506008</t>
  </si>
  <si>
    <t>110/50</t>
  </si>
  <si>
    <t>100/50</t>
  </si>
  <si>
    <t>VS0506009</t>
  </si>
  <si>
    <t>VS0506011</t>
  </si>
  <si>
    <t>87°30’</t>
  </si>
  <si>
    <t>VS0506013</t>
  </si>
  <si>
    <t>110/110</t>
  </si>
  <si>
    <t>100/100</t>
  </si>
  <si>
    <t>VS0506015</t>
  </si>
  <si>
    <t>D1/D2/D3</t>
  </si>
  <si>
    <t>DN1/DN2/DN3</t>
  </si>
  <si>
    <t>VS0512001</t>
  </si>
  <si>
    <t>110/110/110</t>
  </si>
  <si>
    <t>100/100/100</t>
  </si>
  <si>
    <t>VS0512003</t>
  </si>
  <si>
    <t>110/50/110</t>
  </si>
  <si>
    <t>100/50/100</t>
  </si>
  <si>
    <t>VS0512005</t>
  </si>
  <si>
    <t>110/110/50</t>
  </si>
  <si>
    <t>100/100/50</t>
  </si>
  <si>
    <t>VS0512007</t>
  </si>
  <si>
    <t>110/50/50</t>
  </si>
  <si>
    <t>100/50/50</t>
  </si>
  <si>
    <t>D/D1</t>
  </si>
  <si>
    <t>DN/DN1</t>
  </si>
  <si>
    <t>VS0700033</t>
  </si>
  <si>
    <t>40/50</t>
  </si>
  <si>
    <t>VS0700034</t>
  </si>
  <si>
    <t>32/40</t>
  </si>
  <si>
    <t>30/40</t>
  </si>
  <si>
    <t>930x800x1200</t>
  </si>
  <si>
    <t>Z1</t>
  </si>
  <si>
    <t>L</t>
  </si>
  <si>
    <t>L1</t>
  </si>
  <si>
    <t>L2</t>
  </si>
  <si>
    <t>Mod.</t>
  </si>
  <si>
    <t>VS0514001</t>
  </si>
  <si>
    <t>40/32</t>
  </si>
  <si>
    <t>40/30</t>
  </si>
  <si>
    <t>B</t>
  </si>
  <si>
    <t>VS0514002</t>
  </si>
  <si>
    <t>50/32</t>
  </si>
  <si>
    <t>50/30</t>
  </si>
  <si>
    <t>VS0514003</t>
  </si>
  <si>
    <t>50/40</t>
  </si>
  <si>
    <t>VS0514005</t>
  </si>
  <si>
    <t>75/40</t>
  </si>
  <si>
    <t>70/40</t>
  </si>
  <si>
    <t>A</t>
  </si>
  <si>
    <t>VS0514007</t>
  </si>
  <si>
    <t>75/50</t>
  </si>
  <si>
    <t>70/50</t>
  </si>
  <si>
    <t>VS0599131</t>
  </si>
  <si>
    <t>VS0599133</t>
  </si>
  <si>
    <t>VS0514009</t>
  </si>
  <si>
    <t>VS0514011</t>
  </si>
  <si>
    <t>110/75</t>
  </si>
  <si>
    <t>100/70</t>
  </si>
  <si>
    <t>VS0514013</t>
  </si>
  <si>
    <t>125/75</t>
  </si>
  <si>
    <t>125/70</t>
  </si>
  <si>
    <t>VS0514015</t>
  </si>
  <si>
    <t>125/110</t>
  </si>
  <si>
    <t>125/100</t>
  </si>
  <si>
    <t>VS0514017</t>
  </si>
  <si>
    <t>160/110</t>
  </si>
  <si>
    <t>150/100</t>
  </si>
  <si>
    <t>VS0514019</t>
  </si>
  <si>
    <t>160/125</t>
  </si>
  <si>
    <t>150/125</t>
  </si>
  <si>
    <t>D2</t>
  </si>
  <si>
    <t>VS0518003</t>
  </si>
  <si>
    <t>32/46</t>
  </si>
  <si>
    <t>24-32</t>
  </si>
  <si>
    <t>VS0518007</t>
  </si>
  <si>
    <t>40/46</t>
  </si>
  <si>
    <t>40/40</t>
  </si>
  <si>
    <t>VS0518009</t>
  </si>
  <si>
    <t>36-40</t>
  </si>
  <si>
    <t>VS0518013</t>
  </si>
  <si>
    <t>40/53,5</t>
  </si>
  <si>
    <t>VS0518015</t>
  </si>
  <si>
    <t>VS0518017</t>
  </si>
  <si>
    <t>50/53,5</t>
  </si>
  <si>
    <t>VS0518019</t>
  </si>
  <si>
    <t>VS0518021</t>
  </si>
  <si>
    <t>50/60</t>
  </si>
  <si>
    <t>46-55</t>
  </si>
  <si>
    <t>VS0518103</t>
  </si>
  <si>
    <t>VS0518107</t>
  </si>
  <si>
    <t>VS0522003</t>
  </si>
  <si>
    <t>VS0522007</t>
  </si>
  <si>
    <t>VS0522009</t>
  </si>
  <si>
    <t>VS0522013</t>
  </si>
  <si>
    <t>VS0522015</t>
  </si>
  <si>
    <t>VS0522017</t>
  </si>
  <si>
    <t>VS0522019</t>
  </si>
  <si>
    <t>VS0522021</t>
  </si>
  <si>
    <t>VS0522103</t>
  </si>
  <si>
    <t>VS0522107</t>
  </si>
  <si>
    <t>D1</t>
  </si>
  <si>
    <t>VS0334003 *</t>
  </si>
  <si>
    <t>CC01</t>
  </si>
  <si>
    <t>1130x800x1200</t>
  </si>
  <si>
    <t>VS0334005 *</t>
  </si>
  <si>
    <t>1060x800x1200</t>
  </si>
  <si>
    <t>VS0523009</t>
  </si>
  <si>
    <t>935x800x1200</t>
  </si>
  <si>
    <t>VS0523011</t>
  </si>
  <si>
    <t>VS0523015</t>
  </si>
  <si>
    <t>VS0523017</t>
  </si>
  <si>
    <t>VS0523019</t>
  </si>
  <si>
    <t>* Bez: Zubehör-Preiliste</t>
  </si>
  <si>
    <t>VS0524001</t>
  </si>
  <si>
    <t>VS0524003</t>
  </si>
  <si>
    <t>VS0524005</t>
  </si>
  <si>
    <t>VS0599141</t>
  </si>
  <si>
    <t>VS0524007</t>
  </si>
  <si>
    <t>VS0524009</t>
  </si>
  <si>
    <t>VS0524011</t>
  </si>
  <si>
    <t>VS0508001</t>
  </si>
  <si>
    <t>32/32</t>
  </si>
  <si>
    <t>30/30</t>
  </si>
  <si>
    <t>VS0508003</t>
  </si>
  <si>
    <t>VS0508005</t>
  </si>
  <si>
    <t>VS0510001</t>
  </si>
  <si>
    <t>VS0510003</t>
  </si>
  <si>
    <t>VS0510005</t>
  </si>
  <si>
    <t>VS0508007</t>
  </si>
  <si>
    <t>VS0508009</t>
  </si>
  <si>
    <t>VS0508011</t>
  </si>
  <si>
    <t>VS0510007</t>
  </si>
  <si>
    <t>VS0510009</t>
  </si>
  <si>
    <t>VS0510011</t>
  </si>
  <si>
    <t>VS0508013</t>
  </si>
  <si>
    <t>VS0508015</t>
  </si>
  <si>
    <t>VS0508017</t>
  </si>
  <si>
    <t>VS0510013</t>
  </si>
  <si>
    <t>VS0510015</t>
  </si>
  <si>
    <t>VS0510017</t>
  </si>
  <si>
    <t>VS0510019</t>
  </si>
  <si>
    <t>VS0510021</t>
  </si>
  <si>
    <t>VS0510023</t>
  </si>
  <si>
    <t>VS0508019</t>
  </si>
  <si>
    <t>VS0508021</t>
  </si>
  <si>
    <t>VS0508023</t>
  </si>
  <si>
    <t>VS0599061</t>
  </si>
  <si>
    <t>90/90</t>
  </si>
  <si>
    <t>VS0599065</t>
  </si>
  <si>
    <t>VS0599071</t>
  </si>
  <si>
    <t>VS0599073</t>
  </si>
  <si>
    <t>VS0599075</t>
  </si>
  <si>
    <t>VS0599077</t>
  </si>
  <si>
    <t>VS0510025</t>
  </si>
  <si>
    <t>110/40</t>
  </si>
  <si>
    <t>100/40</t>
  </si>
  <si>
    <t>VS0510027</t>
  </si>
  <si>
    <t>VS0510029</t>
  </si>
  <si>
    <t>VS0510031</t>
  </si>
  <si>
    <t>VS0510033</t>
  </si>
  <si>
    <t>VS0510035</t>
  </si>
  <si>
    <t>VS0510037</t>
  </si>
  <si>
    <t>VS0510039</t>
  </si>
  <si>
    <t>VS0510041</t>
  </si>
  <si>
    <t>VS0508025</t>
  </si>
  <si>
    <t>1150x800x1200</t>
  </si>
  <si>
    <t>VS0508027</t>
  </si>
  <si>
    <t>VS0508029</t>
  </si>
  <si>
    <t>VS0510043</t>
  </si>
  <si>
    <t>125/50</t>
  </si>
  <si>
    <t xml:space="preserve">VS0510045 </t>
  </si>
  <si>
    <t xml:space="preserve">VS0510047 </t>
  </si>
  <si>
    <t>VS0510049</t>
  </si>
  <si>
    <t>VS0510051</t>
  </si>
  <si>
    <t>VS0510053</t>
  </si>
  <si>
    <t>VS0508031</t>
  </si>
  <si>
    <t>125/125</t>
  </si>
  <si>
    <t>VS0508033</t>
  </si>
  <si>
    <t>VS0508035</t>
  </si>
  <si>
    <t>VS0510061</t>
  </si>
  <si>
    <t>VS0510063</t>
  </si>
  <si>
    <t>VS0510065</t>
  </si>
  <si>
    <t>VS0510067</t>
  </si>
  <si>
    <t>VS0510069</t>
  </si>
  <si>
    <t>VS0510071</t>
  </si>
  <si>
    <t>VS0508037</t>
  </si>
  <si>
    <t>160/160</t>
  </si>
  <si>
    <t>150/150</t>
  </si>
  <si>
    <t>VS0508039</t>
  </si>
  <si>
    <t>VS0508041</t>
  </si>
  <si>
    <t>VS0526000</t>
  </si>
  <si>
    <t>VS0526001</t>
  </si>
  <si>
    <t>VS0526003</t>
  </si>
  <si>
    <t>VS0526005</t>
  </si>
  <si>
    <t>VS0599101</t>
  </si>
  <si>
    <t>VS0526007</t>
  </si>
  <si>
    <t>VS0526009</t>
  </si>
  <si>
    <t>VS0526011</t>
  </si>
  <si>
    <t>VS0528000</t>
  </si>
  <si>
    <t>VS0528001</t>
  </si>
  <si>
    <t>VS0528003</t>
  </si>
  <si>
    <t>VS0528005</t>
  </si>
  <si>
    <t>VS0599111</t>
  </si>
  <si>
    <t>VS0528007</t>
  </si>
  <si>
    <t>VS0528009</t>
  </si>
  <si>
    <t>VS0528011</t>
  </si>
  <si>
    <t>VS0531001</t>
  </si>
  <si>
    <t>VS0531015</t>
  </si>
  <si>
    <t>VS0531005</t>
  </si>
  <si>
    <t>VS0599121</t>
  </si>
  <si>
    <t>VS0531011</t>
  </si>
  <si>
    <t>VS0531009</t>
  </si>
  <si>
    <t>VS0569001</t>
  </si>
  <si>
    <t>50/72</t>
  </si>
  <si>
    <t>VS0569003</t>
  </si>
  <si>
    <t>75/92</t>
  </si>
  <si>
    <t>VS0569005</t>
  </si>
  <si>
    <t>110/124</t>
  </si>
  <si>
    <t>859x800x1200</t>
  </si>
  <si>
    <t>VS0569007</t>
  </si>
  <si>
    <t>125/151</t>
  </si>
  <si>
    <t>VS0581005</t>
  </si>
  <si>
    <t>VS0581007</t>
  </si>
  <si>
    <t>VS0581011</t>
  </si>
  <si>
    <t>VS0581013</t>
  </si>
  <si>
    <t>VS0391001</t>
  </si>
  <si>
    <t>VS0391003</t>
  </si>
  <si>
    <t>VS0391005</t>
  </si>
  <si>
    <t>VS0391011</t>
  </si>
  <si>
    <t>VS0391013</t>
  </si>
  <si>
    <t>VS0391015</t>
  </si>
  <si>
    <t>VS0391017</t>
  </si>
  <si>
    <t>VS0391019</t>
  </si>
  <si>
    <t>VS0513000</t>
  </si>
  <si>
    <t>VS0513001</t>
  </si>
  <si>
    <t>VS0599135</t>
  </si>
  <si>
    <t>90/75</t>
  </si>
  <si>
    <t>90/70</t>
  </si>
  <si>
    <t>VS0599137</t>
  </si>
  <si>
    <t>110/90</t>
  </si>
  <si>
    <t>100/90</t>
  </si>
  <si>
    <t xml:space="preserve">D </t>
  </si>
  <si>
    <t>VS0394001</t>
  </si>
  <si>
    <t>120x800x1200</t>
  </si>
  <si>
    <t>VS0394003</t>
  </si>
  <si>
    <t>VS0394005</t>
  </si>
  <si>
    <t>VS0516075</t>
  </si>
  <si>
    <t>VS0516110</t>
  </si>
  <si>
    <t>g</t>
  </si>
  <si>
    <t>VS0900001</t>
  </si>
  <si>
    <t>VS0900003</t>
  </si>
  <si>
    <t xml:space="preserve">HT odpadní systémy z polypropylenu </t>
  </si>
  <si>
    <t>HTEM</t>
  </si>
  <si>
    <t>HT trubky s hrdlem</t>
  </si>
  <si>
    <t>Číslo</t>
  </si>
  <si>
    <t>Obrázek výrobku</t>
  </si>
  <si>
    <t>HTGL</t>
  </si>
  <si>
    <t>HT trubky bez hrdla</t>
  </si>
  <si>
    <t>HTB</t>
  </si>
  <si>
    <t>HT koleno</t>
  </si>
  <si>
    <t>HTRE</t>
  </si>
  <si>
    <t>HT čistící kus</t>
  </si>
  <si>
    <t>HTDA</t>
  </si>
  <si>
    <t>HT dvojitá odbočka</t>
  </si>
  <si>
    <t>HTED</t>
  </si>
  <si>
    <t>HT D1 67°30' rohová dvojodbočka</t>
  </si>
  <si>
    <t>HT redukce</t>
  </si>
  <si>
    <t>HTR</t>
  </si>
  <si>
    <t>HT redukce – varianta A dlouhá, varianta B krátká</t>
  </si>
  <si>
    <t>HTSW</t>
  </si>
  <si>
    <t>HT sifonové koleno s pryžovou manžentou</t>
  </si>
  <si>
    <t>HT sifonové koleno s přechodem na litinu</t>
  </si>
  <si>
    <t>HTS</t>
  </si>
  <si>
    <t>HT přechod přímý s pryžovou manžentou</t>
  </si>
  <si>
    <t>HT přechod přímý s přechodkou na litinu</t>
  </si>
  <si>
    <t>Náhradní díly</t>
  </si>
  <si>
    <t>HTGM</t>
  </si>
  <si>
    <t>náhradní pryžová redukce</t>
  </si>
  <si>
    <t>HTM</t>
  </si>
  <si>
    <t>HT zátka</t>
  </si>
  <si>
    <t>HTEA</t>
  </si>
  <si>
    <t>HT odbočka 45°, 67°, 87°</t>
  </si>
  <si>
    <t>HTU</t>
  </si>
  <si>
    <t>HT přesuvné hrdlo - hladké hrdlo</t>
  </si>
  <si>
    <t>HTMM</t>
  </si>
  <si>
    <t>HT spojka s středový doraz</t>
  </si>
  <si>
    <t>HTL</t>
  </si>
  <si>
    <t>HT dlouhé hrdlo-spojka</t>
  </si>
  <si>
    <t>HTUG</t>
  </si>
  <si>
    <t>HT prodlužovací kus</t>
  </si>
  <si>
    <t>HT náhradní díly</t>
  </si>
  <si>
    <t>Těsnění pro HTUG</t>
  </si>
  <si>
    <t>HT náhradní břitový těsnící kroužek</t>
  </si>
  <si>
    <t>HT odvzušňovací ventil (PVC barva šedá)</t>
  </si>
  <si>
    <t>HT náhradní víčko pro čistící kusy</t>
  </si>
  <si>
    <t>HT vazelína</t>
  </si>
  <si>
    <t>CELKEM bez DPH</t>
  </si>
  <si>
    <t>zákazník</t>
  </si>
  <si>
    <t>název- IČ</t>
  </si>
  <si>
    <t>Firma</t>
  </si>
  <si>
    <t>Ulice</t>
  </si>
  <si>
    <t>Město</t>
  </si>
  <si>
    <t>DIČ</t>
  </si>
  <si>
    <t>telefon</t>
  </si>
  <si>
    <t>smlouva</t>
  </si>
  <si>
    <t>mail</t>
  </si>
  <si>
    <t>sleva</t>
  </si>
  <si>
    <t>Vídeňská 573, Vestec PSČ 252 42</t>
  </si>
  <si>
    <t>IČ          26188651</t>
  </si>
  <si>
    <t>DIČ CZ 26188651</t>
  </si>
  <si>
    <t>tel 2 4491 1288</t>
  </si>
  <si>
    <t>tel 2 4491 1283</t>
  </si>
  <si>
    <t>info@genovabohemia.cz</t>
  </si>
  <si>
    <t>objednavky@genovabohemia.cz</t>
  </si>
  <si>
    <t>Otevřeno- Po až Pá   7-18 hod  sobotní prodej  8-12 hod</t>
  </si>
  <si>
    <t>zastoupení  Valsir  v  ČR - Genova Bohemia spol. s.r.o.</t>
  </si>
  <si>
    <t>CELKOVÁ OBJEDNÁVKA</t>
  </si>
  <si>
    <t>Dodavatel:</t>
  </si>
  <si>
    <t>Objednavatel:</t>
  </si>
  <si>
    <t>Genova Bohemia s.r.o.</t>
  </si>
  <si>
    <t>Vídeňská 573</t>
  </si>
  <si>
    <t xml:space="preserve">Vestec u Prahy </t>
  </si>
  <si>
    <t>DIČ: CZ26188651</t>
  </si>
  <si>
    <t>Tel: 244 911 283</t>
  </si>
  <si>
    <t>objednací kod</t>
  </si>
  <si>
    <t>název a popis výrobku</t>
  </si>
  <si>
    <t>objed. Ks</t>
  </si>
  <si>
    <t>cena po slevě</t>
  </si>
  <si>
    <t>celkem objednáno</t>
  </si>
  <si>
    <t>Nastavená sleva</t>
  </si>
  <si>
    <t>Brutto</t>
  </si>
  <si>
    <t>Netto</t>
  </si>
  <si>
    <t>Netto  celkem</t>
  </si>
  <si>
    <t>zde vyplňte</t>
  </si>
</sst>
</file>

<file path=xl/styles.xml><?xml version="1.0" encoding="utf-8"?>
<styleSheet xmlns="http://schemas.openxmlformats.org/spreadsheetml/2006/main">
  <numFmts count="4">
    <numFmt numFmtId="7" formatCode="#,##0.00\ &quot;Kč&quot;;\-#,##0.00\ &quot;Kč&quot;"/>
    <numFmt numFmtId="164" formatCode="#,##0.00\ &quot;Kč&quot;"/>
    <numFmt numFmtId="165" formatCode="#,##0.00\ [$zł-415]"/>
    <numFmt numFmtId="166" formatCode="[$$-C09]#,##0.00"/>
  </numFmts>
  <fonts count="22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2"/>
      <color theme="0"/>
      <name val="Calibri"/>
      <family val="2"/>
      <charset val="238"/>
      <scheme val="minor"/>
    </font>
    <font>
      <b/>
      <sz val="20"/>
      <name val="Arial"/>
      <family val="2"/>
      <charset val="238"/>
    </font>
    <font>
      <b/>
      <sz val="16"/>
      <name val="Arial"/>
      <family val="2"/>
    </font>
    <font>
      <b/>
      <i/>
      <sz val="18"/>
      <color indexed="10"/>
      <name val="Arial"/>
      <family val="2"/>
      <charset val="238"/>
    </font>
    <font>
      <sz val="16"/>
      <name val="Arial"/>
      <family val="2"/>
    </font>
    <font>
      <sz val="11"/>
      <name val="Arial Narrow"/>
      <family val="2"/>
    </font>
    <font>
      <sz val="10"/>
      <name val="Arial"/>
      <family val="2"/>
      <charset val="238"/>
    </font>
    <font>
      <i/>
      <sz val="14"/>
      <name val="Arial"/>
      <family val="2"/>
    </font>
    <font>
      <u/>
      <sz val="10"/>
      <color indexed="12"/>
      <name val="Arial"/>
      <family val="2"/>
      <charset val="238"/>
    </font>
    <font>
      <b/>
      <i/>
      <sz val="10"/>
      <name val="Arial"/>
      <family val="2"/>
      <charset val="238"/>
    </font>
    <font>
      <i/>
      <sz val="10"/>
      <name val="Arial"/>
      <family val="2"/>
      <charset val="238"/>
    </font>
    <font>
      <sz val="16"/>
      <name val="Arial"/>
      <family val="2"/>
      <charset val="238"/>
    </font>
    <font>
      <i/>
      <sz val="11"/>
      <color theme="1"/>
      <name val="Calibri"/>
      <family val="2"/>
      <charset val="238"/>
      <scheme val="minor"/>
    </font>
    <font>
      <sz val="12"/>
      <color theme="8" tint="-0.499984740745262"/>
      <name val="Calibri"/>
      <family val="2"/>
      <charset val="238"/>
      <scheme val="minor"/>
    </font>
    <font>
      <b/>
      <sz val="14"/>
      <color theme="8" tint="-0.499984740745262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8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DF3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59999389629810485"/>
        <bgColor indexed="64"/>
      </patternFill>
    </fill>
  </fills>
  <borders count="12">
    <border>
      <left/>
      <right/>
      <top/>
      <bottom/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8" tint="-0.24994659260841701"/>
      </left>
      <right style="thin">
        <color theme="8" tint="-0.24994659260841701"/>
      </right>
      <top style="thin">
        <color theme="8" tint="-0.24994659260841701"/>
      </top>
      <bottom/>
      <diagonal/>
    </border>
    <border>
      <left style="thin">
        <color rgb="FF889AE6"/>
      </left>
      <right style="thin">
        <color rgb="FF889AE6"/>
      </right>
      <top style="thin">
        <color rgb="FF889AE6"/>
      </top>
      <bottom style="thin">
        <color rgb="FF889AE6"/>
      </bottom>
      <diagonal/>
    </border>
  </borders>
  <cellStyleXfs count="2">
    <xf numFmtId="0" fontId="0" fillId="0" borderId="0"/>
    <xf numFmtId="0" fontId="13" fillId="0" borderId="0" applyNumberFormat="0" applyFill="0" applyBorder="0" applyAlignment="0" applyProtection="0">
      <alignment vertical="top"/>
      <protection locked="0"/>
    </xf>
  </cellStyleXfs>
  <cellXfs count="66">
    <xf numFmtId="0" fontId="0" fillId="0" borderId="0" xfId="0"/>
    <xf numFmtId="0" fontId="2" fillId="0" borderId="0" xfId="0" applyFont="1"/>
    <xf numFmtId="0" fontId="2" fillId="0" borderId="0" xfId="0" applyFont="1" applyAlignment="1">
      <alignment horizontal="right"/>
    </xf>
    <xf numFmtId="0" fontId="1" fillId="2" borderId="0" xfId="0" applyFont="1" applyFill="1"/>
    <xf numFmtId="0" fontId="1" fillId="2" borderId="0" xfId="0" applyFont="1" applyFill="1" applyAlignment="1">
      <alignment horizontal="right"/>
    </xf>
    <xf numFmtId="0" fontId="1" fillId="3" borderId="0" xfId="0" applyFont="1" applyFill="1"/>
    <xf numFmtId="0" fontId="1" fillId="3" borderId="0" xfId="0" applyFont="1" applyFill="1" applyAlignment="1">
      <alignment horizontal="right"/>
    </xf>
    <xf numFmtId="0" fontId="0" fillId="0" borderId="0" xfId="0" applyAlignment="1">
      <alignment horizontal="right"/>
    </xf>
    <xf numFmtId="0" fontId="3" fillId="4" borderId="0" xfId="0" applyFont="1" applyFill="1"/>
    <xf numFmtId="0" fontId="3" fillId="4" borderId="0" xfId="0" applyFont="1" applyFill="1" applyAlignment="1">
      <alignment horizontal="right"/>
    </xf>
    <xf numFmtId="4" fontId="3" fillId="4" borderId="0" xfId="0" applyNumberFormat="1" applyFont="1" applyFill="1" applyAlignment="1">
      <alignment horizontal="right"/>
    </xf>
    <xf numFmtId="0" fontId="4" fillId="3" borderId="1" xfId="0" applyFont="1" applyFill="1" applyBorder="1"/>
    <xf numFmtId="0" fontId="4" fillId="3" borderId="1" xfId="0" applyFont="1" applyFill="1" applyBorder="1" applyAlignment="1">
      <alignment horizontal="center"/>
    </xf>
    <xf numFmtId="0" fontId="5" fillId="4" borderId="0" xfId="0" applyFont="1" applyFill="1"/>
    <xf numFmtId="164" fontId="2" fillId="0" borderId="0" xfId="0" applyNumberFormat="1" applyFont="1" applyAlignment="1">
      <alignment horizontal="right"/>
    </xf>
    <xf numFmtId="164" fontId="1" fillId="2" borderId="0" xfId="0" applyNumberFormat="1" applyFont="1" applyFill="1" applyAlignment="1">
      <alignment horizontal="right"/>
    </xf>
    <xf numFmtId="164" fontId="0" fillId="0" borderId="0" xfId="0" applyNumberFormat="1" applyAlignment="1">
      <alignment horizontal="right"/>
    </xf>
    <xf numFmtId="164" fontId="3" fillId="4" borderId="0" xfId="0" applyNumberFormat="1" applyFont="1" applyFill="1"/>
    <xf numFmtId="0" fontId="0" fillId="5" borderId="0" xfId="0" applyFill="1"/>
    <xf numFmtId="0" fontId="6" fillId="6" borderId="0" xfId="0" applyFont="1" applyFill="1"/>
    <xf numFmtId="0" fontId="0" fillId="5" borderId="0" xfId="0" applyFill="1" applyAlignment="1">
      <alignment horizontal="center"/>
    </xf>
    <xf numFmtId="9" fontId="0" fillId="5" borderId="0" xfId="0" applyNumberFormat="1" applyFill="1"/>
    <xf numFmtId="165" fontId="0" fillId="5" borderId="0" xfId="0" applyNumberFormat="1" applyFill="1"/>
    <xf numFmtId="0" fontId="7" fillId="0" borderId="0" xfId="0" applyFont="1" applyFill="1" applyBorder="1" applyAlignment="1" applyProtection="1">
      <alignment horizontal="left" vertical="center"/>
    </xf>
    <xf numFmtId="0" fontId="0" fillId="5" borderId="0" xfId="0" applyFill="1" applyBorder="1"/>
    <xf numFmtId="0" fontId="8" fillId="7" borderId="2" xfId="0" applyFont="1" applyFill="1" applyBorder="1" applyAlignment="1" applyProtection="1">
      <alignment horizontal="center"/>
      <protection locked="0"/>
    </xf>
    <xf numFmtId="0" fontId="7" fillId="5" borderId="0" xfId="0" applyFont="1" applyFill="1" applyBorder="1"/>
    <xf numFmtId="0" fontId="0" fillId="0" borderId="0" xfId="0" applyBorder="1"/>
    <xf numFmtId="0" fontId="0" fillId="5" borderId="0" xfId="0" applyFill="1" applyBorder="1" applyAlignment="1" applyProtection="1">
      <alignment horizontal="center"/>
      <protection locked="0"/>
    </xf>
    <xf numFmtId="0" fontId="9" fillId="5" borderId="0" xfId="0" applyFont="1" applyFill="1" applyAlignment="1">
      <alignment horizontal="center"/>
    </xf>
    <xf numFmtId="0" fontId="10" fillId="5" borderId="3" xfId="0" applyFont="1" applyFill="1" applyBorder="1" applyAlignment="1">
      <alignment horizontal="right"/>
    </xf>
    <xf numFmtId="0" fontId="11" fillId="5" borderId="3" xfId="0" applyFont="1" applyFill="1" applyBorder="1" applyAlignment="1">
      <alignment horizontal="center"/>
    </xf>
    <xf numFmtId="0" fontId="12" fillId="5" borderId="0" xfId="0" applyFont="1" applyFill="1" applyAlignment="1">
      <alignment horizontal="center"/>
    </xf>
    <xf numFmtId="9" fontId="10" fillId="5" borderId="3" xfId="0" applyNumberFormat="1" applyFont="1" applyFill="1" applyBorder="1" applyAlignment="1" applyProtection="1">
      <alignment horizontal="center"/>
    </xf>
    <xf numFmtId="0" fontId="14" fillId="5" borderId="4" xfId="0" applyFont="1" applyFill="1" applyBorder="1"/>
    <xf numFmtId="0" fontId="15" fillId="5" borderId="5" xfId="0" applyFont="1" applyFill="1" applyBorder="1"/>
    <xf numFmtId="0" fontId="13" fillId="5" borderId="5" xfId="1" applyFill="1" applyBorder="1" applyAlignment="1" applyProtection="1"/>
    <xf numFmtId="0" fontId="15" fillId="5" borderId="6" xfId="0" applyFont="1" applyFill="1" applyBorder="1"/>
    <xf numFmtId="9" fontId="19" fillId="0" borderId="0" xfId="0" applyNumberFormat="1" applyFont="1" applyAlignment="1">
      <alignment horizontal="right"/>
    </xf>
    <xf numFmtId="0" fontId="18" fillId="0" borderId="0" xfId="0" applyFont="1" applyAlignment="1">
      <alignment horizontal="left"/>
    </xf>
    <xf numFmtId="164" fontId="1" fillId="3" borderId="10" xfId="0" applyNumberFormat="1" applyFont="1" applyFill="1" applyBorder="1" applyAlignment="1">
      <alignment horizontal="right"/>
    </xf>
    <xf numFmtId="164" fontId="0" fillId="8" borderId="11" xfId="0" applyNumberFormat="1" applyFill="1" applyBorder="1" applyAlignment="1">
      <alignment horizontal="right"/>
    </xf>
    <xf numFmtId="164" fontId="0" fillId="9" borderId="11" xfId="0" applyNumberFormat="1" applyFill="1" applyBorder="1" applyAlignment="1">
      <alignment horizontal="right"/>
    </xf>
    <xf numFmtId="0" fontId="20" fillId="8" borderId="0" xfId="0" applyFont="1" applyFill="1"/>
    <xf numFmtId="0" fontId="21" fillId="8" borderId="0" xfId="0" applyFont="1" applyFill="1"/>
    <xf numFmtId="0" fontId="10" fillId="5" borderId="3" xfId="0" applyFont="1" applyFill="1" applyBorder="1" applyAlignment="1" applyProtection="1">
      <alignment horizontal="center"/>
      <protection locked="0"/>
    </xf>
    <xf numFmtId="0" fontId="2" fillId="0" borderId="0" xfId="0" applyNumberFormat="1" applyFont="1" applyAlignment="1" applyProtection="1">
      <alignment horizontal="right"/>
      <protection locked="0"/>
    </xf>
    <xf numFmtId="0" fontId="1" fillId="2" borderId="0" xfId="0" applyNumberFormat="1" applyFont="1" applyFill="1" applyAlignment="1" applyProtection="1">
      <alignment horizontal="right"/>
      <protection locked="0"/>
    </xf>
    <xf numFmtId="0" fontId="1" fillId="3" borderId="0" xfId="0" applyNumberFormat="1" applyFont="1" applyFill="1" applyAlignment="1" applyProtection="1">
      <alignment horizontal="right"/>
      <protection locked="0"/>
    </xf>
    <xf numFmtId="0" fontId="0" fillId="0" borderId="0" xfId="0" applyNumberFormat="1" applyAlignment="1" applyProtection="1">
      <alignment horizontal="right"/>
      <protection locked="0"/>
    </xf>
    <xf numFmtId="0" fontId="3" fillId="4" borderId="0" xfId="0" applyNumberFormat="1" applyFont="1" applyFill="1" applyProtection="1">
      <protection locked="0"/>
    </xf>
    <xf numFmtId="0" fontId="0" fillId="10" borderId="0" xfId="0" applyFill="1"/>
    <xf numFmtId="0" fontId="0" fillId="8" borderId="0" xfId="0" applyFill="1"/>
    <xf numFmtId="0" fontId="16" fillId="8" borderId="0" xfId="0" applyFont="1" applyFill="1" applyAlignment="1">
      <alignment horizontal="center"/>
    </xf>
    <xf numFmtId="0" fontId="0" fillId="8" borderId="0" xfId="0" applyFill="1" applyAlignment="1">
      <alignment horizontal="left"/>
    </xf>
    <xf numFmtId="0" fontId="17" fillId="8" borderId="0" xfId="0" applyFont="1" applyFill="1"/>
    <xf numFmtId="0" fontId="1" fillId="8" borderId="0" xfId="0" applyFont="1" applyFill="1"/>
    <xf numFmtId="0" fontId="0" fillId="8" borderId="0" xfId="0" applyNumberFormat="1" applyFill="1" applyAlignment="1">
      <alignment horizontal="left"/>
    </xf>
    <xf numFmtId="0" fontId="0" fillId="8" borderId="0" xfId="0" applyFill="1" applyBorder="1"/>
    <xf numFmtId="7" fontId="0" fillId="8" borderId="0" xfId="0" applyNumberFormat="1" applyFill="1"/>
    <xf numFmtId="0" fontId="11" fillId="11" borderId="2" xfId="0" applyFont="1" applyFill="1" applyBorder="1" applyAlignment="1" applyProtection="1">
      <alignment horizontal="center" vertical="center" wrapText="1"/>
    </xf>
    <xf numFmtId="0" fontId="11" fillId="11" borderId="7" xfId="0" applyFont="1" applyFill="1" applyBorder="1" applyAlignment="1" applyProtection="1">
      <alignment horizontal="center" vertical="center" wrapText="1"/>
    </xf>
    <xf numFmtId="166" fontId="11" fillId="11" borderId="8" xfId="0" applyNumberFormat="1" applyFont="1" applyFill="1" applyBorder="1" applyAlignment="1" applyProtection="1">
      <alignment horizontal="center" vertical="center" wrapText="1"/>
    </xf>
    <xf numFmtId="0" fontId="11" fillId="11" borderId="9" xfId="0" applyFont="1" applyFill="1" applyBorder="1" applyAlignment="1" applyProtection="1">
      <alignment horizontal="center" vertical="center" wrapText="1"/>
    </xf>
    <xf numFmtId="0" fontId="0" fillId="8" borderId="0" xfId="0" applyFill="1" applyAlignment="1">
      <alignment horizontal="center"/>
    </xf>
    <xf numFmtId="164" fontId="0" fillId="8" borderId="0" xfId="0" applyNumberFormat="1" applyFill="1"/>
  </cellXfs>
  <cellStyles count="2">
    <cellStyle name="Hypertextový odkaz" xfId="1" builtinId="8"/>
    <cellStyle name="normální" xfId="0" builtinId="0"/>
  </cellStyles>
  <dxfs count="800">
    <dxf>
      <numFmt numFmtId="164" formatCode="#,##0.00\ &quot;Kč&quot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numFmt numFmtId="0" formatCode="General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numFmt numFmtId="164" formatCode="#,##0.00\ &quot;Kč&quot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numFmt numFmtId="0" formatCode="General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numFmt numFmtId="164" formatCode="#,##0.00\ &quot;Kč&quot;"/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numFmt numFmtId="0" formatCode="General"/>
      <alignment horizontal="right" vertical="bottom" textRotation="0" wrapText="0" indent="0" relativeIndent="255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numFmt numFmtId="164" formatCode="#,##0.00\ &quot;Kč&quot;"/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numFmt numFmtId="0" formatCode="General"/>
      <alignment horizontal="right" vertical="bottom" textRotation="0" wrapText="0" indent="0" relativeIndent="255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numFmt numFmtId="164" formatCode="#,##0.00\ &quot;Kč&quot;"/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numFmt numFmtId="0" formatCode="General"/>
      <alignment horizontal="right" vertical="bottom" textRotation="0" wrapText="0" indent="0" relativeIndent="255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numFmt numFmtId="164" formatCode="#,##0.00\ &quot;Kč&quot;"/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numFmt numFmtId="0" formatCode="General"/>
      <alignment horizontal="right" vertical="bottom" textRotation="0" wrapText="0" indent="0" relativeIndent="255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numFmt numFmtId="164" formatCode="#,##0.00\ &quot;Kč&quot;"/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numFmt numFmtId="0" formatCode="General"/>
      <alignment horizontal="right" vertical="bottom" textRotation="0" wrapText="0" indent="0" relativeIndent="255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numFmt numFmtId="164" formatCode="#,##0.00\ &quot;Kč&quot;"/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numFmt numFmtId="0" formatCode="General"/>
      <alignment horizontal="right" vertical="bottom" textRotation="0" wrapText="0" indent="0" relativeIndent="255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numFmt numFmtId="164" formatCode="#,##0.00\ &quot;Kč&quot;"/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numFmt numFmtId="0" formatCode="General"/>
      <alignment horizontal="right" vertical="bottom" textRotation="0" wrapText="0" indent="0" relativeIndent="255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numFmt numFmtId="164" formatCode="#,##0.00\ &quot;Kč&quot;"/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numFmt numFmtId="0" formatCode="General"/>
      <alignment horizontal="right" vertical="bottom" textRotation="0" wrapText="0" indent="0" relativeIndent="255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numFmt numFmtId="164" formatCode="#,##0.00\ &quot;Kč&quot;"/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numFmt numFmtId="0" formatCode="General"/>
      <alignment horizontal="right" vertical="bottom" textRotation="0" wrapText="0" indent="0" relativeIndent="255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numFmt numFmtId="164" formatCode="#,##0.00\ &quot;Kč&quot;"/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numFmt numFmtId="0" formatCode="General"/>
      <alignment horizontal="right" vertical="bottom" textRotation="0" wrapText="0" indent="0" relativeIndent="255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numFmt numFmtId="164" formatCode="#,##0.00\ &quot;Kč&quot;"/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numFmt numFmtId="0" formatCode="General"/>
      <alignment horizontal="right" vertical="bottom" textRotation="0" wrapText="0" indent="0" relativeIndent="255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numFmt numFmtId="164" formatCode="#,##0.00\ &quot;Kč&quot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numFmt numFmtId="0" formatCode="General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numFmt numFmtId="164" formatCode="#,##0.00\ &quot;Kč&quot;"/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numFmt numFmtId="0" formatCode="General"/>
      <alignment horizontal="right" vertical="bottom" textRotation="0" wrapText="0" indent="0" relativeIndent="255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numFmt numFmtId="164" formatCode="#,##0.00\ &quot;Kč&quot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numFmt numFmtId="0" formatCode="General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numFmt numFmtId="164" formatCode="#,##0.00\ &quot;Kč&quot;"/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numFmt numFmtId="0" formatCode="General"/>
      <alignment horizontal="right" vertical="bottom" textRotation="0" wrapText="0" indent="0" relativeIndent="255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numFmt numFmtId="164" formatCode="#,##0.00\ &quot;Kč&quot;"/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numFmt numFmtId="0" formatCode="General"/>
      <alignment horizontal="right" vertical="bottom" textRotation="0" wrapText="0" indent="0" relativeIndent="255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numFmt numFmtId="164" formatCode="#,##0.00\ &quot;Kč&quot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numFmt numFmtId="0" formatCode="General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numFmt numFmtId="164" formatCode="#,##0.00\ &quot;Kč&quot;"/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numFmt numFmtId="0" formatCode="General"/>
      <alignment horizontal="right" vertical="bottom" textRotation="0" wrapText="0" indent="0" relativeIndent="255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numFmt numFmtId="164" formatCode="#,##0.00\ &quot;Kč&quot;"/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numFmt numFmtId="0" formatCode="General"/>
      <alignment horizontal="right" vertical="bottom" textRotation="0" wrapText="0" indent="0" relativeIndent="255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numFmt numFmtId="164" formatCode="#,##0.00\ &quot;Kč&quot;"/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numFmt numFmtId="0" formatCode="General"/>
      <alignment horizontal="right" vertical="bottom" textRotation="0" wrapText="0" indent="0" relativeIndent="255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numFmt numFmtId="164" formatCode="#,##0.00\ &quot;Kč&quot;"/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numFmt numFmtId="0" formatCode="General"/>
      <alignment horizontal="right" vertical="bottom" textRotation="0" wrapText="0" indent="0" relativeIndent="255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numFmt numFmtId="164" formatCode="#,##0.00\ &quot;Kč&quot;"/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numFmt numFmtId="0" formatCode="General"/>
      <alignment horizontal="right" vertical="bottom" textRotation="0" wrapText="0" indent="0" relativeIndent="255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numFmt numFmtId="164" formatCode="#,##0.00\ &quot;Kč&quot;"/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numFmt numFmtId="0" formatCode="General"/>
      <alignment horizontal="right" vertical="bottom" textRotation="0" wrapText="0" indent="0" relativeIndent="255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</dxf>
    <dxf>
      <alignment horizontal="righ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right" vertical="bottom" textRotation="0" wrapText="0" indent="0" relativeIndent="255" justifyLastLine="0" shrinkToFit="0" readingOrder="0"/>
    </dxf>
  </dxfs>
  <tableStyles count="0" defaultTableStyle="TableStyleMedium2" defaultPivotStyle="PivotStyleLight16"/>
  <colors>
    <mruColors>
      <color rgb="FFCDF3FF"/>
      <color rgb="FFA2E8FE"/>
      <color rgb="FFB7E9D2"/>
      <color rgb="FFB8E8E7"/>
      <color rgb="FF889AE6"/>
      <color rgb="FF85ADE9"/>
      <color rgb="FF7AB4F4"/>
      <color rgb="FF66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6/relationships/vbaProject" Target="vbaProject.bin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26" Type="http://schemas.openxmlformats.org/officeDocument/2006/relationships/image" Target="../media/image27.jpeg"/><Relationship Id="rId3" Type="http://schemas.openxmlformats.org/officeDocument/2006/relationships/image" Target="../media/image4.jpeg"/><Relationship Id="rId21" Type="http://schemas.openxmlformats.org/officeDocument/2006/relationships/image" Target="../media/image22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5" Type="http://schemas.openxmlformats.org/officeDocument/2006/relationships/image" Target="../media/image26.jpe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jpeg"/><Relationship Id="rId29" Type="http://schemas.openxmlformats.org/officeDocument/2006/relationships/image" Target="../media/image30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jpe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23" Type="http://schemas.openxmlformats.org/officeDocument/2006/relationships/image" Target="../media/image24.jpeg"/><Relationship Id="rId28" Type="http://schemas.openxmlformats.org/officeDocument/2006/relationships/image" Target="../media/image29.jpeg"/><Relationship Id="rId10" Type="http://schemas.openxmlformats.org/officeDocument/2006/relationships/image" Target="../media/image11.jpeg"/><Relationship Id="rId19" Type="http://schemas.openxmlformats.org/officeDocument/2006/relationships/image" Target="../media/image20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jpeg"/><Relationship Id="rId27" Type="http://schemas.openxmlformats.org/officeDocument/2006/relationships/image" Target="../media/image28.jpeg"/><Relationship Id="rId30" Type="http://schemas.openxmlformats.org/officeDocument/2006/relationships/image" Target="../media/image3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66675</xdr:rowOff>
    </xdr:from>
    <xdr:to>
      <xdr:col>3</xdr:col>
      <xdr:colOff>937497</xdr:colOff>
      <xdr:row>1</xdr:row>
      <xdr:rowOff>133350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5250" y="66675"/>
          <a:ext cx="2471022" cy="8572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43814</xdr:colOff>
      <xdr:row>4</xdr:row>
      <xdr:rowOff>110490</xdr:rowOff>
    </xdr:from>
    <xdr:to>
      <xdr:col>1</xdr:col>
      <xdr:colOff>1696287</xdr:colOff>
      <xdr:row>6</xdr:row>
      <xdr:rowOff>83820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5764" y="920115"/>
          <a:ext cx="1652473" cy="35433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</xdr:colOff>
      <xdr:row>83</xdr:row>
      <xdr:rowOff>81915</xdr:rowOff>
    </xdr:from>
    <xdr:to>
      <xdr:col>1</xdr:col>
      <xdr:colOff>1671076</xdr:colOff>
      <xdr:row>86</xdr:row>
      <xdr:rowOff>5715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2430" y="15941040"/>
          <a:ext cx="1640596" cy="4953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95</xdr:row>
      <xdr:rowOff>137160</xdr:rowOff>
    </xdr:from>
    <xdr:to>
      <xdr:col>1</xdr:col>
      <xdr:colOff>1287780</xdr:colOff>
      <xdr:row>104</xdr:row>
      <xdr:rowOff>149472</xdr:rowOff>
    </xdr:to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90600" y="17556480"/>
          <a:ext cx="906780" cy="1658232"/>
        </a:xfrm>
        <a:prstGeom prst="rect">
          <a:avLst/>
        </a:prstGeom>
      </xdr:spPr>
    </xdr:pic>
    <xdr:clientData/>
  </xdr:twoCellAnchor>
  <xdr:twoCellAnchor editAs="oneCell">
    <xdr:from>
      <xdr:col>1</xdr:col>
      <xdr:colOff>487680</xdr:colOff>
      <xdr:row>143</xdr:row>
      <xdr:rowOff>114300</xdr:rowOff>
    </xdr:from>
    <xdr:to>
      <xdr:col>1</xdr:col>
      <xdr:colOff>1203960</xdr:colOff>
      <xdr:row>149</xdr:row>
      <xdr:rowOff>187052</xdr:rowOff>
    </xdr:to>
    <xdr:pic>
      <xdr:nvPicPr>
        <xdr:cNvPr id="5" name="Obrázek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7280" y="26311860"/>
          <a:ext cx="716280" cy="1170032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153</xdr:row>
      <xdr:rowOff>83819</xdr:rowOff>
    </xdr:from>
    <xdr:to>
      <xdr:col>1</xdr:col>
      <xdr:colOff>1638300</xdr:colOff>
      <xdr:row>162</xdr:row>
      <xdr:rowOff>93122</xdr:rowOff>
    </xdr:to>
    <xdr:pic>
      <xdr:nvPicPr>
        <xdr:cNvPr id="6" name="Obrázek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2000" y="28193999"/>
          <a:ext cx="1485900" cy="1655223"/>
        </a:xfrm>
        <a:prstGeom prst="rect">
          <a:avLst/>
        </a:prstGeom>
      </xdr:spPr>
    </xdr:pic>
    <xdr:clientData/>
  </xdr:twoCellAnchor>
  <xdr:twoCellAnchor editAs="oneCell">
    <xdr:from>
      <xdr:col>1</xdr:col>
      <xdr:colOff>127634</xdr:colOff>
      <xdr:row>166</xdr:row>
      <xdr:rowOff>45720</xdr:rowOff>
    </xdr:from>
    <xdr:to>
      <xdr:col>1</xdr:col>
      <xdr:colOff>1626473</xdr:colOff>
      <xdr:row>170</xdr:row>
      <xdr:rowOff>868680</xdr:rowOff>
    </xdr:to>
    <xdr:pic>
      <xdr:nvPicPr>
        <xdr:cNvPr id="7" name="Obrázek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89584" y="31792545"/>
          <a:ext cx="1498839" cy="1584960"/>
        </a:xfrm>
        <a:prstGeom prst="rect">
          <a:avLst/>
        </a:prstGeom>
      </xdr:spPr>
    </xdr:pic>
    <xdr:clientData/>
  </xdr:twoCellAnchor>
  <xdr:twoCellAnchor editAs="oneCell">
    <xdr:from>
      <xdr:col>1</xdr:col>
      <xdr:colOff>558165</xdr:colOff>
      <xdr:row>173</xdr:row>
      <xdr:rowOff>38100</xdr:rowOff>
    </xdr:from>
    <xdr:to>
      <xdr:col>1</xdr:col>
      <xdr:colOff>1068705</xdr:colOff>
      <xdr:row>175</xdr:row>
      <xdr:rowOff>1043160</xdr:rowOff>
    </xdr:to>
    <xdr:pic>
      <xdr:nvPicPr>
        <xdr:cNvPr id="8" name="Obrázek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20115" y="33861375"/>
          <a:ext cx="510540" cy="1386060"/>
        </a:xfrm>
        <a:prstGeom prst="rect">
          <a:avLst/>
        </a:prstGeom>
      </xdr:spPr>
    </xdr:pic>
    <xdr:clientData/>
  </xdr:twoCellAnchor>
  <xdr:twoCellAnchor editAs="oneCell">
    <xdr:from>
      <xdr:col>1</xdr:col>
      <xdr:colOff>165735</xdr:colOff>
      <xdr:row>179</xdr:row>
      <xdr:rowOff>74294</xdr:rowOff>
    </xdr:from>
    <xdr:to>
      <xdr:col>1</xdr:col>
      <xdr:colOff>1461135</xdr:colOff>
      <xdr:row>186</xdr:row>
      <xdr:rowOff>176929</xdr:rowOff>
    </xdr:to>
    <xdr:pic>
      <xdr:nvPicPr>
        <xdr:cNvPr id="9" name="Obrázek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27685" y="35993069"/>
          <a:ext cx="1295400" cy="1436135"/>
        </a:xfrm>
        <a:prstGeom prst="rect">
          <a:avLst/>
        </a:prstGeom>
      </xdr:spPr>
    </xdr:pic>
    <xdr:clientData/>
  </xdr:twoCellAnchor>
  <xdr:twoCellAnchor editAs="oneCell">
    <xdr:from>
      <xdr:col>1</xdr:col>
      <xdr:colOff>264795</xdr:colOff>
      <xdr:row>186</xdr:row>
      <xdr:rowOff>187631</xdr:rowOff>
    </xdr:from>
    <xdr:to>
      <xdr:col>1</xdr:col>
      <xdr:colOff>1430655</xdr:colOff>
      <xdr:row>192</xdr:row>
      <xdr:rowOff>1066800</xdr:rowOff>
    </xdr:to>
    <xdr:pic>
      <xdr:nvPicPr>
        <xdr:cNvPr id="10" name="Obrázek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26745" y="37439906"/>
          <a:ext cx="1165860" cy="2022169"/>
        </a:xfrm>
        <a:prstGeom prst="rect">
          <a:avLst/>
        </a:prstGeom>
      </xdr:spPr>
    </xdr:pic>
    <xdr:clientData/>
  </xdr:twoCellAnchor>
  <xdr:twoCellAnchor editAs="oneCell">
    <xdr:from>
      <xdr:col>1</xdr:col>
      <xdr:colOff>100845</xdr:colOff>
      <xdr:row>196</xdr:row>
      <xdr:rowOff>47625</xdr:rowOff>
    </xdr:from>
    <xdr:to>
      <xdr:col>1</xdr:col>
      <xdr:colOff>1676516</xdr:colOff>
      <xdr:row>201</xdr:row>
      <xdr:rowOff>131444</xdr:rowOff>
    </xdr:to>
    <xdr:pic>
      <xdr:nvPicPr>
        <xdr:cNvPr id="11" name="Obrázek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62795" y="40281225"/>
          <a:ext cx="1575671" cy="1036319"/>
        </a:xfrm>
        <a:prstGeom prst="rect">
          <a:avLst/>
        </a:prstGeom>
      </xdr:spPr>
    </xdr:pic>
    <xdr:clientData/>
  </xdr:twoCellAnchor>
  <xdr:twoCellAnchor editAs="oneCell">
    <xdr:from>
      <xdr:col>1</xdr:col>
      <xdr:colOff>76199</xdr:colOff>
      <xdr:row>201</xdr:row>
      <xdr:rowOff>125730</xdr:rowOff>
    </xdr:from>
    <xdr:to>
      <xdr:col>1</xdr:col>
      <xdr:colOff>1638500</xdr:colOff>
      <xdr:row>204</xdr:row>
      <xdr:rowOff>750570</xdr:rowOff>
    </xdr:to>
    <xdr:pic>
      <xdr:nvPicPr>
        <xdr:cNvPr id="12" name="Obrázek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38149" y="41311830"/>
          <a:ext cx="1562301" cy="1196340"/>
        </a:xfrm>
        <a:prstGeom prst="rect">
          <a:avLst/>
        </a:prstGeom>
      </xdr:spPr>
    </xdr:pic>
    <xdr:clientData/>
  </xdr:twoCellAnchor>
  <xdr:twoCellAnchor editAs="oneCell">
    <xdr:from>
      <xdr:col>1</xdr:col>
      <xdr:colOff>245745</xdr:colOff>
      <xdr:row>208</xdr:row>
      <xdr:rowOff>34289</xdr:rowOff>
    </xdr:from>
    <xdr:to>
      <xdr:col>1</xdr:col>
      <xdr:colOff>1571625</xdr:colOff>
      <xdr:row>210</xdr:row>
      <xdr:rowOff>795184</xdr:rowOff>
    </xdr:to>
    <xdr:pic>
      <xdr:nvPicPr>
        <xdr:cNvPr id="13" name="Obrázek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07695" y="43306364"/>
          <a:ext cx="1325880" cy="1141895"/>
        </a:xfrm>
        <a:prstGeom prst="rect">
          <a:avLst/>
        </a:prstGeom>
      </xdr:spPr>
    </xdr:pic>
    <xdr:clientData/>
  </xdr:twoCellAnchor>
  <xdr:twoCellAnchor editAs="oneCell">
    <xdr:from>
      <xdr:col>1</xdr:col>
      <xdr:colOff>169545</xdr:colOff>
      <xdr:row>210</xdr:row>
      <xdr:rowOff>800032</xdr:rowOff>
    </xdr:from>
    <xdr:to>
      <xdr:col>1</xdr:col>
      <xdr:colOff>1487805</xdr:colOff>
      <xdr:row>210</xdr:row>
      <xdr:rowOff>2121789</xdr:rowOff>
    </xdr:to>
    <xdr:pic>
      <xdr:nvPicPr>
        <xdr:cNvPr id="14" name="Obrázek 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31495" y="44453107"/>
          <a:ext cx="1318260" cy="1321757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</xdr:colOff>
      <xdr:row>214</xdr:row>
      <xdr:rowOff>188595</xdr:rowOff>
    </xdr:from>
    <xdr:to>
      <xdr:col>1</xdr:col>
      <xdr:colOff>1691640</xdr:colOff>
      <xdr:row>217</xdr:row>
      <xdr:rowOff>1191</xdr:rowOff>
    </xdr:to>
    <xdr:pic>
      <xdr:nvPicPr>
        <xdr:cNvPr id="15" name="Obrázek 1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73379" y="46775370"/>
          <a:ext cx="1680211" cy="384096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217</xdr:row>
      <xdr:rowOff>119464</xdr:rowOff>
    </xdr:from>
    <xdr:to>
      <xdr:col>1</xdr:col>
      <xdr:colOff>1699260</xdr:colOff>
      <xdr:row>221</xdr:row>
      <xdr:rowOff>96012</xdr:rowOff>
    </xdr:to>
    <xdr:pic>
      <xdr:nvPicPr>
        <xdr:cNvPr id="16" name="Obrázek 1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85800" y="45687064"/>
          <a:ext cx="1623060" cy="708068"/>
        </a:xfrm>
        <a:prstGeom prst="rect">
          <a:avLst/>
        </a:prstGeom>
      </xdr:spPr>
    </xdr:pic>
    <xdr:clientData/>
  </xdr:twoCellAnchor>
  <xdr:twoCellAnchor editAs="oneCell">
    <xdr:from>
      <xdr:col>1</xdr:col>
      <xdr:colOff>154305</xdr:colOff>
      <xdr:row>225</xdr:row>
      <xdr:rowOff>72390</xdr:rowOff>
    </xdr:from>
    <xdr:to>
      <xdr:col>1</xdr:col>
      <xdr:colOff>1611249</xdr:colOff>
      <xdr:row>227</xdr:row>
      <xdr:rowOff>163830</xdr:rowOff>
    </xdr:to>
    <xdr:pic>
      <xdr:nvPicPr>
        <xdr:cNvPr id="17" name="Obrázek 1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16255" y="48754665"/>
          <a:ext cx="1456944" cy="472440"/>
        </a:xfrm>
        <a:prstGeom prst="rect">
          <a:avLst/>
        </a:prstGeom>
      </xdr:spPr>
    </xdr:pic>
    <xdr:clientData/>
  </xdr:twoCellAnchor>
  <xdr:twoCellAnchor editAs="oneCell">
    <xdr:from>
      <xdr:col>1</xdr:col>
      <xdr:colOff>129540</xdr:colOff>
      <xdr:row>227</xdr:row>
      <xdr:rowOff>255270</xdr:rowOff>
    </xdr:from>
    <xdr:to>
      <xdr:col>1</xdr:col>
      <xdr:colOff>1510284</xdr:colOff>
      <xdr:row>227</xdr:row>
      <xdr:rowOff>1066038</xdr:rowOff>
    </xdr:to>
    <xdr:pic>
      <xdr:nvPicPr>
        <xdr:cNvPr id="19" name="Obrázek 18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91490" y="49318545"/>
          <a:ext cx="1380744" cy="810768"/>
        </a:xfrm>
        <a:prstGeom prst="rect">
          <a:avLst/>
        </a:prstGeom>
      </xdr:spPr>
    </xdr:pic>
    <xdr:clientData/>
  </xdr:twoCellAnchor>
  <xdr:twoCellAnchor editAs="oneCell">
    <xdr:from>
      <xdr:col>1</xdr:col>
      <xdr:colOff>213360</xdr:colOff>
      <xdr:row>232</xdr:row>
      <xdr:rowOff>129540</xdr:rowOff>
    </xdr:from>
    <xdr:to>
      <xdr:col>1</xdr:col>
      <xdr:colOff>1560576</xdr:colOff>
      <xdr:row>236</xdr:row>
      <xdr:rowOff>91440</xdr:rowOff>
    </xdr:to>
    <xdr:pic>
      <xdr:nvPicPr>
        <xdr:cNvPr id="20" name="Obrázek 19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22960" y="49461420"/>
          <a:ext cx="1347216" cy="693420"/>
        </a:xfrm>
        <a:prstGeom prst="rect">
          <a:avLst/>
        </a:prstGeom>
      </xdr:spPr>
    </xdr:pic>
    <xdr:clientData/>
  </xdr:twoCellAnchor>
  <xdr:twoCellAnchor editAs="oneCell">
    <xdr:from>
      <xdr:col>1</xdr:col>
      <xdr:colOff>434340</xdr:colOff>
      <xdr:row>243</xdr:row>
      <xdr:rowOff>129540</xdr:rowOff>
    </xdr:from>
    <xdr:to>
      <xdr:col>1</xdr:col>
      <xdr:colOff>1337226</xdr:colOff>
      <xdr:row>247</xdr:row>
      <xdr:rowOff>121920</xdr:rowOff>
    </xdr:to>
    <xdr:pic>
      <xdr:nvPicPr>
        <xdr:cNvPr id="21" name="Obrázek 20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43940" y="51473100"/>
          <a:ext cx="902886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419100</xdr:colOff>
      <xdr:row>253</xdr:row>
      <xdr:rowOff>106680</xdr:rowOff>
    </xdr:from>
    <xdr:to>
      <xdr:col>1</xdr:col>
      <xdr:colOff>1324356</xdr:colOff>
      <xdr:row>261</xdr:row>
      <xdr:rowOff>67056</xdr:rowOff>
    </xdr:to>
    <xdr:pic>
      <xdr:nvPicPr>
        <xdr:cNvPr id="22" name="Obrázek 21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28700" y="53279040"/>
          <a:ext cx="905256" cy="1423416"/>
        </a:xfrm>
        <a:prstGeom prst="rect">
          <a:avLst/>
        </a:prstGeom>
      </xdr:spPr>
    </xdr:pic>
    <xdr:clientData/>
  </xdr:twoCellAnchor>
  <xdr:twoCellAnchor editAs="oneCell">
    <xdr:from>
      <xdr:col>1</xdr:col>
      <xdr:colOff>647700</xdr:colOff>
      <xdr:row>316</xdr:row>
      <xdr:rowOff>106680</xdr:rowOff>
    </xdr:from>
    <xdr:to>
      <xdr:col>1</xdr:col>
      <xdr:colOff>1171956</xdr:colOff>
      <xdr:row>321</xdr:row>
      <xdr:rowOff>149352</xdr:rowOff>
    </xdr:to>
    <xdr:pic>
      <xdr:nvPicPr>
        <xdr:cNvPr id="23" name="Obrázek 22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57300" y="64800480"/>
          <a:ext cx="524256" cy="957072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</xdr:colOff>
      <xdr:row>327</xdr:row>
      <xdr:rowOff>53340</xdr:rowOff>
    </xdr:from>
    <xdr:to>
      <xdr:col>1</xdr:col>
      <xdr:colOff>1171956</xdr:colOff>
      <xdr:row>332</xdr:row>
      <xdr:rowOff>132588</xdr:rowOff>
    </xdr:to>
    <xdr:pic>
      <xdr:nvPicPr>
        <xdr:cNvPr id="24" name="Obrázek 23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44880" y="66758820"/>
          <a:ext cx="600456" cy="993648"/>
        </a:xfrm>
        <a:prstGeom prst="rect">
          <a:avLst/>
        </a:prstGeom>
      </xdr:spPr>
    </xdr:pic>
    <xdr:clientData/>
  </xdr:twoCellAnchor>
  <xdr:twoCellAnchor editAs="oneCell">
    <xdr:from>
      <xdr:col>1</xdr:col>
      <xdr:colOff>640080</xdr:colOff>
      <xdr:row>338</xdr:row>
      <xdr:rowOff>83820</xdr:rowOff>
    </xdr:from>
    <xdr:to>
      <xdr:col>1</xdr:col>
      <xdr:colOff>1143000</xdr:colOff>
      <xdr:row>343</xdr:row>
      <xdr:rowOff>65532</xdr:rowOff>
    </xdr:to>
    <xdr:pic>
      <xdr:nvPicPr>
        <xdr:cNvPr id="25" name="Obrázek 24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13460" y="68800980"/>
          <a:ext cx="502920" cy="896112"/>
        </a:xfrm>
        <a:prstGeom prst="rect">
          <a:avLst/>
        </a:prstGeom>
      </xdr:spPr>
    </xdr:pic>
    <xdr:clientData/>
  </xdr:twoCellAnchor>
  <xdr:twoCellAnchor editAs="oneCell">
    <xdr:from>
      <xdr:col>1</xdr:col>
      <xdr:colOff>617220</xdr:colOff>
      <xdr:row>343</xdr:row>
      <xdr:rowOff>137160</xdr:rowOff>
    </xdr:from>
    <xdr:to>
      <xdr:col>1</xdr:col>
      <xdr:colOff>1409700</xdr:colOff>
      <xdr:row>344</xdr:row>
      <xdr:rowOff>890016</xdr:rowOff>
    </xdr:to>
    <xdr:pic>
      <xdr:nvPicPr>
        <xdr:cNvPr id="26" name="Obrázek 25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26820" y="69768720"/>
          <a:ext cx="792480" cy="935736"/>
        </a:xfrm>
        <a:prstGeom prst="rect">
          <a:avLst/>
        </a:prstGeom>
      </xdr:spPr>
    </xdr:pic>
    <xdr:clientData/>
  </xdr:twoCellAnchor>
  <xdr:twoCellAnchor editAs="oneCell">
    <xdr:from>
      <xdr:col>1</xdr:col>
      <xdr:colOff>426720</xdr:colOff>
      <xdr:row>348</xdr:row>
      <xdr:rowOff>91440</xdr:rowOff>
    </xdr:from>
    <xdr:to>
      <xdr:col>1</xdr:col>
      <xdr:colOff>1261872</xdr:colOff>
      <xdr:row>352</xdr:row>
      <xdr:rowOff>832104</xdr:rowOff>
    </xdr:to>
    <xdr:pic>
      <xdr:nvPicPr>
        <xdr:cNvPr id="27" name="Obrázek 26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36320" y="71452740"/>
          <a:ext cx="835152" cy="1472184"/>
        </a:xfrm>
        <a:prstGeom prst="rect">
          <a:avLst/>
        </a:prstGeom>
      </xdr:spPr>
    </xdr:pic>
    <xdr:clientData/>
  </xdr:twoCellAnchor>
  <xdr:twoCellAnchor editAs="oneCell">
    <xdr:from>
      <xdr:col>1</xdr:col>
      <xdr:colOff>548640</xdr:colOff>
      <xdr:row>356</xdr:row>
      <xdr:rowOff>30480</xdr:rowOff>
    </xdr:from>
    <xdr:to>
      <xdr:col>1</xdr:col>
      <xdr:colOff>1170432</xdr:colOff>
      <xdr:row>360</xdr:row>
      <xdr:rowOff>338328</xdr:rowOff>
    </xdr:to>
    <xdr:pic>
      <xdr:nvPicPr>
        <xdr:cNvPr id="28" name="Obrázek 27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58240" y="73563480"/>
          <a:ext cx="621792" cy="1039368"/>
        </a:xfrm>
        <a:prstGeom prst="rect">
          <a:avLst/>
        </a:prstGeom>
      </xdr:spPr>
    </xdr:pic>
    <xdr:clientData/>
  </xdr:twoCellAnchor>
  <xdr:twoCellAnchor editAs="oneCell">
    <xdr:from>
      <xdr:col>1</xdr:col>
      <xdr:colOff>236220</xdr:colOff>
      <xdr:row>363</xdr:row>
      <xdr:rowOff>106680</xdr:rowOff>
    </xdr:from>
    <xdr:to>
      <xdr:col>1</xdr:col>
      <xdr:colOff>1533040</xdr:colOff>
      <xdr:row>367</xdr:row>
      <xdr:rowOff>137160</xdr:rowOff>
    </xdr:to>
    <xdr:pic>
      <xdr:nvPicPr>
        <xdr:cNvPr id="29" name="Obrázek 28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45820" y="75117960"/>
          <a:ext cx="129682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579120</xdr:colOff>
      <xdr:row>373</xdr:row>
      <xdr:rowOff>53340</xdr:rowOff>
    </xdr:from>
    <xdr:to>
      <xdr:col>1</xdr:col>
      <xdr:colOff>1082040</xdr:colOff>
      <xdr:row>377</xdr:row>
      <xdr:rowOff>227076</xdr:rowOff>
    </xdr:to>
    <xdr:pic>
      <xdr:nvPicPr>
        <xdr:cNvPr id="30" name="Obrázek 29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88720" y="76893420"/>
          <a:ext cx="502920" cy="905256"/>
        </a:xfrm>
        <a:prstGeom prst="rect">
          <a:avLst/>
        </a:prstGeom>
      </xdr:spPr>
    </xdr:pic>
    <xdr:clientData/>
  </xdr:twoCellAnchor>
  <xdr:twoCellAnchor editAs="oneCell">
    <xdr:from>
      <xdr:col>1</xdr:col>
      <xdr:colOff>716280</xdr:colOff>
      <xdr:row>380</xdr:row>
      <xdr:rowOff>83820</xdr:rowOff>
    </xdr:from>
    <xdr:to>
      <xdr:col>1</xdr:col>
      <xdr:colOff>917448</xdr:colOff>
      <xdr:row>383</xdr:row>
      <xdr:rowOff>806196</xdr:rowOff>
    </xdr:to>
    <xdr:pic>
      <xdr:nvPicPr>
        <xdr:cNvPr id="31" name="Obrázek 30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25880" y="78310740"/>
          <a:ext cx="201168" cy="1271016"/>
        </a:xfrm>
        <a:prstGeom prst="rect">
          <a:avLst/>
        </a:prstGeom>
      </xdr:spPr>
    </xdr:pic>
    <xdr:clientData/>
  </xdr:twoCellAnchor>
  <xdr:twoCellAnchor editAs="oneCell">
    <xdr:from>
      <xdr:col>1</xdr:col>
      <xdr:colOff>335280</xdr:colOff>
      <xdr:row>390</xdr:row>
      <xdr:rowOff>76200</xdr:rowOff>
    </xdr:from>
    <xdr:to>
      <xdr:col>1</xdr:col>
      <xdr:colOff>1414272</xdr:colOff>
      <xdr:row>392</xdr:row>
      <xdr:rowOff>103632</xdr:rowOff>
    </xdr:to>
    <xdr:pic>
      <xdr:nvPicPr>
        <xdr:cNvPr id="32" name="Obrázek 31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08660" y="80779620"/>
          <a:ext cx="1078992" cy="3931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1543050</xdr:colOff>
      <xdr:row>8</xdr:row>
      <xdr:rowOff>19050</xdr:rowOff>
    </xdr:from>
    <xdr:to>
      <xdr:col>1</xdr:col>
      <xdr:colOff>3028950</xdr:colOff>
      <xdr:row>9</xdr:row>
      <xdr:rowOff>95250</xdr:rowOff>
    </xdr:to>
    <xdr:sp macro="[0]!Vytvorit_Seznam" textlink="">
      <xdr:nvSpPr>
        <xdr:cNvPr id="3" name="Obdélník 2"/>
        <xdr:cNvSpPr/>
      </xdr:nvSpPr>
      <xdr:spPr>
        <a:xfrm>
          <a:off x="2333625" y="1609725"/>
          <a:ext cx="1485900" cy="266700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cs-CZ" sz="1100">
              <a:solidFill>
                <a:schemeClr val="tx1"/>
              </a:solidFill>
            </a:rPr>
            <a:t>Vytvořit objednávku</a:t>
          </a:r>
        </a:p>
      </xdr:txBody>
    </xdr:sp>
    <xdr:clientData/>
  </xdr:twoCellAnchor>
  <xdr:twoCellAnchor>
    <xdr:from>
      <xdr:col>1</xdr:col>
      <xdr:colOff>3362324</xdr:colOff>
      <xdr:row>8</xdr:row>
      <xdr:rowOff>38100</xdr:rowOff>
    </xdr:from>
    <xdr:to>
      <xdr:col>1</xdr:col>
      <xdr:colOff>4819650</xdr:colOff>
      <xdr:row>9</xdr:row>
      <xdr:rowOff>95250</xdr:rowOff>
    </xdr:to>
    <xdr:sp macro="[0]!Vymazat_Seznam" textlink="">
      <xdr:nvSpPr>
        <xdr:cNvPr id="4" name="Obdélník 3"/>
        <xdr:cNvSpPr/>
      </xdr:nvSpPr>
      <xdr:spPr>
        <a:xfrm>
          <a:off x="4152899" y="1628775"/>
          <a:ext cx="1457326" cy="247650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cs-CZ" sz="1100">
              <a:solidFill>
                <a:schemeClr val="tx1"/>
              </a:solidFill>
            </a:rPr>
            <a:t>Vymazat objednávku</a:t>
          </a:r>
        </a:p>
      </xdr:txBody>
    </xdr:sp>
    <xdr:clientData/>
  </xdr:twoCellAnchor>
</xdr:wsDr>
</file>

<file path=xl/tables/table1.xml><?xml version="1.0" encoding="utf-8"?>
<table xmlns="http://schemas.openxmlformats.org/spreadsheetml/2006/main" id="2" name="Tabulka2" displayName="Tabulka2" ref="C4:S80" headerRowCount="0" totalsRowShown="0" headerRowDxfId="799" dataDxfId="798">
  <tableColumns count="17">
    <tableColumn id="1" name="Sloupec1" headerRowDxfId="797"/>
    <tableColumn id="2" name="Sloupec2" headerRowDxfId="796" dataDxfId="795"/>
    <tableColumn id="3" name="Sloupec3" headerRowDxfId="794" dataDxfId="793"/>
    <tableColumn id="4" name="Sloupec4" headerRowDxfId="792" dataDxfId="791"/>
    <tableColumn id="5" name="Sloupec5" headerRowDxfId="790" dataDxfId="789"/>
    <tableColumn id="6" name="Sloupec6" headerRowDxfId="788" dataDxfId="787"/>
    <tableColumn id="7" name="Sloupec7" headerRowDxfId="786" dataDxfId="785"/>
    <tableColumn id="8" name="Sloupec8" headerRowDxfId="784" dataDxfId="783"/>
    <tableColumn id="9" name="Sloupec9" headerRowDxfId="782" dataDxfId="781"/>
    <tableColumn id="10" name="Sloupec10" headerRowDxfId="780" dataDxfId="779"/>
    <tableColumn id="11" name="Sloupec11" headerRowDxfId="778" dataDxfId="777"/>
    <tableColumn id="12" name="Sloupec12" headerRowDxfId="776" dataDxfId="775"/>
    <tableColumn id="13" name="Sloupec13" headerRowDxfId="774" dataDxfId="773"/>
    <tableColumn id="14" name="Sloupec14" headerRowDxfId="772" dataDxfId="771"/>
    <tableColumn id="15" name="Sloupec15" headerRowDxfId="770" dataDxfId="769"/>
    <tableColumn id="16" name="Sloupec16" headerRowDxfId="768" dataDxfId="767"/>
    <tableColumn id="17" name="Sloupec17" headerRowDxfId="766" dataDxfId="765">
      <calculatedColumnFormula>Tabulka2[[#This Row],[Sloupec15]]*R4</calculatedColumnFormula>
    </tableColumn>
  </tableColumns>
  <tableStyleInfo name="TableStyleLight20" showFirstColumn="0" showLastColumn="0" showRowStripes="1" showColumnStripes="0"/>
</table>
</file>

<file path=xl/tables/table10.xml><?xml version="1.0" encoding="utf-8"?>
<table xmlns="http://schemas.openxmlformats.org/spreadsheetml/2006/main" id="11" name="Tabulka11" displayName="Tabulka11" ref="C208:S210" headerRowCount="0" totalsRowShown="0" headerRowDxfId="499">
  <tableColumns count="17">
    <tableColumn id="1" name="Sloupec1" headerRowDxfId="498"/>
    <tableColumn id="2" name="Sloupec2" headerRowDxfId="497"/>
    <tableColumn id="3" name="Sloupec3" headerRowDxfId="496"/>
    <tableColumn id="4" name="Sloupec4" headerRowDxfId="495"/>
    <tableColumn id="5" name="Sloupec5" headerRowDxfId="494"/>
    <tableColumn id="6" name="Sloupec6" headerRowDxfId="493"/>
    <tableColumn id="7" name="Sloupec7" headerRowDxfId="492"/>
    <tableColumn id="8" name="Sloupec8" headerRowDxfId="491"/>
    <tableColumn id="9" name="Sloupec9" headerRowDxfId="490"/>
    <tableColumn id="10" name="Sloupec10" headerRowDxfId="489"/>
    <tableColumn id="11" name="Sloupec11" headerRowDxfId="488"/>
    <tableColumn id="12" name="Sloupec12" headerRowDxfId="487"/>
    <tableColumn id="13" name="Sloupec13" headerRowDxfId="486"/>
    <tableColumn id="14" name="Sloupec14" headerRowDxfId="485"/>
    <tableColumn id="15" name="Sloupec15" headerRowDxfId="484"/>
    <tableColumn id="16" name="Sloupec16" headerRowDxfId="483" dataDxfId="482"/>
    <tableColumn id="17" name="Sloupec17" headerRowDxfId="481" dataDxfId="480">
      <calculatedColumnFormula>R208*Q208</calculatedColumnFormula>
    </tableColumn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id="12" name="Tabulka12" displayName="Tabulka12" ref="C214:S222" headerRowCount="0" totalsRowShown="0" headerRowDxfId="479" dataDxfId="478">
  <tableColumns count="17">
    <tableColumn id="1" name="Sloupec1" headerRowDxfId="477"/>
    <tableColumn id="2" name="Sloupec2" headerRowDxfId="476" dataDxfId="475"/>
    <tableColumn id="3" name="Sloupec3" headerRowDxfId="474" dataDxfId="473"/>
    <tableColumn id="4" name="Sloupec4" headerRowDxfId="472" dataDxfId="471"/>
    <tableColumn id="5" name="Sloupec5" headerRowDxfId="470" dataDxfId="469"/>
    <tableColumn id="6" name="Sloupec6" headerRowDxfId="468" dataDxfId="467"/>
    <tableColumn id="7" name="Sloupec7" headerRowDxfId="466" dataDxfId="465"/>
    <tableColumn id="8" name="Sloupec8" headerRowDxfId="464" dataDxfId="463"/>
    <tableColumn id="9" name="Sloupec9" headerRowDxfId="462" dataDxfId="461"/>
    <tableColumn id="10" name="Sloupec10" headerRowDxfId="460" dataDxfId="459"/>
    <tableColumn id="11" name="Sloupec11" headerRowDxfId="458" dataDxfId="457"/>
    <tableColumn id="12" name="Sloupec12" headerRowDxfId="456" dataDxfId="455"/>
    <tableColumn id="13" name="Sloupec13" headerRowDxfId="454" dataDxfId="453"/>
    <tableColumn id="14" name="Sloupec14" headerRowDxfId="452" dataDxfId="451"/>
    <tableColumn id="15" name="Sloupec15" headerRowDxfId="450" dataDxfId="449"/>
    <tableColumn id="16" name="Sloupec16" headerRowDxfId="448" dataDxfId="447"/>
    <tableColumn id="17" name="Sloupec17" headerRowDxfId="446" dataDxfId="445">
      <calculatedColumnFormula>R214*Q214</calculatedColumnFormula>
    </tableColumn>
  </tableColumns>
  <tableStyleInfo name="TableStyleLight20" showFirstColumn="0" showLastColumn="0" showRowStripes="1" showColumnStripes="0"/>
</table>
</file>

<file path=xl/tables/table12.xml><?xml version="1.0" encoding="utf-8"?>
<table xmlns="http://schemas.openxmlformats.org/spreadsheetml/2006/main" id="13" name="Tabulka13" displayName="Tabulka13" ref="C225:S227" headerRowCount="0" totalsRowShown="0" headerRowDxfId="444">
  <tableColumns count="17">
    <tableColumn id="1" name="Sloupec1" headerRowDxfId="443"/>
    <tableColumn id="2" name="Sloupec2" headerRowDxfId="442"/>
    <tableColumn id="3" name="Sloupec3" headerRowDxfId="441"/>
    <tableColumn id="4" name="Sloupec4" headerRowDxfId="440"/>
    <tableColumn id="5" name="Sloupec5" headerRowDxfId="439"/>
    <tableColumn id="6" name="Sloupec6" headerRowDxfId="438"/>
    <tableColumn id="7" name="Sloupec7" headerRowDxfId="437"/>
    <tableColumn id="8" name="Sloupec8" headerRowDxfId="436"/>
    <tableColumn id="9" name="Sloupec9" headerRowDxfId="435"/>
    <tableColumn id="10" name="Sloupec10" headerRowDxfId="434"/>
    <tableColumn id="11" name="Sloupec11" headerRowDxfId="433"/>
    <tableColumn id="12" name="Sloupec12" headerRowDxfId="432"/>
    <tableColumn id="13" name="Sloupec13" headerRowDxfId="431"/>
    <tableColumn id="14" name="Sloupec14" headerRowDxfId="430"/>
    <tableColumn id="15" name="Sloupec15" headerRowDxfId="429"/>
    <tableColumn id="16" name="Sloupec16" headerRowDxfId="428" dataDxfId="427"/>
    <tableColumn id="17" name="Sloupec17" headerRowDxfId="426" dataDxfId="425">
      <calculatedColumnFormula>R225*Q225</calculatedColumnFormula>
    </tableColumn>
  </tableColumns>
  <tableStyleInfo name="TableStyleLight20" showFirstColumn="0" showLastColumn="0" showRowStripes="1" showColumnStripes="0"/>
</table>
</file>

<file path=xl/tables/table13.xml><?xml version="1.0" encoding="utf-8"?>
<table xmlns="http://schemas.openxmlformats.org/spreadsheetml/2006/main" id="14" name="Tabulka14" displayName="Tabulka14" ref="C232:S240" headerRowCount="0" totalsRowShown="0" headerRowDxfId="424" dataDxfId="423">
  <tableColumns count="17">
    <tableColumn id="1" name="Sloupec1" headerRowDxfId="422"/>
    <tableColumn id="2" name="Sloupec2" headerRowDxfId="421" dataDxfId="420"/>
    <tableColumn id="3" name="Sloupec3" headerRowDxfId="419" dataDxfId="418"/>
    <tableColumn id="4" name="Sloupec4" headerRowDxfId="417" dataDxfId="416"/>
    <tableColumn id="5" name="Sloupec5" headerRowDxfId="415" dataDxfId="414"/>
    <tableColumn id="6" name="Sloupec6" headerRowDxfId="413" dataDxfId="412"/>
    <tableColumn id="7" name="Sloupec7" headerRowDxfId="411" dataDxfId="410"/>
    <tableColumn id="8" name="Sloupec8" headerRowDxfId="409" dataDxfId="408"/>
    <tableColumn id="9" name="Sloupec9" headerRowDxfId="407" dataDxfId="406"/>
    <tableColumn id="10" name="Sloupec10" headerRowDxfId="405" dataDxfId="404"/>
    <tableColumn id="11" name="Sloupec11" headerRowDxfId="403" dataDxfId="402"/>
    <tableColumn id="12" name="Sloupec12" headerRowDxfId="401" dataDxfId="400"/>
    <tableColumn id="13" name="Sloupec13" headerRowDxfId="399" dataDxfId="398"/>
    <tableColumn id="14" name="Sloupec14" headerRowDxfId="397" dataDxfId="396"/>
    <tableColumn id="15" name="Sloupec15" headerRowDxfId="395" dataDxfId="394"/>
    <tableColumn id="16" name="Sloupec16" headerRowDxfId="393" dataDxfId="392"/>
    <tableColumn id="17" name="Sloupec17" headerRowDxfId="391" dataDxfId="390">
      <calculatedColumnFormula>R232*Q232</calculatedColumnFormula>
    </tableColumn>
  </tableColumns>
  <tableStyleInfo name="TableStyleLight20" showFirstColumn="0" showLastColumn="0" showRowStripes="1" showColumnStripes="0"/>
</table>
</file>

<file path=xl/tables/table14.xml><?xml version="1.0" encoding="utf-8"?>
<table xmlns="http://schemas.openxmlformats.org/spreadsheetml/2006/main" id="15" name="Tabulka15" displayName="Tabulka15" ref="C243:S250" headerRowCount="0" totalsRowShown="0" headerRowDxfId="389" dataDxfId="388">
  <tableColumns count="17">
    <tableColumn id="1" name="Sloupec1" headerRowDxfId="387"/>
    <tableColumn id="2" name="Sloupec2" headerRowDxfId="386" dataDxfId="385"/>
    <tableColumn id="3" name="Sloupec3" headerRowDxfId="384" dataDxfId="383"/>
    <tableColumn id="4" name="Sloupec4" headerRowDxfId="382" dataDxfId="381"/>
    <tableColumn id="5" name="Sloupec5" headerRowDxfId="380" dataDxfId="379"/>
    <tableColumn id="6" name="Sloupec6" headerRowDxfId="378" dataDxfId="377"/>
    <tableColumn id="7" name="Sloupec7" headerRowDxfId="376" dataDxfId="375"/>
    <tableColumn id="8" name="Sloupec8" headerRowDxfId="374" dataDxfId="373"/>
    <tableColumn id="9" name="Sloupec9" headerRowDxfId="372" dataDxfId="371"/>
    <tableColumn id="10" name="Sloupec10" headerRowDxfId="370" dataDxfId="369"/>
    <tableColumn id="11" name="Sloupec11" headerRowDxfId="368" dataDxfId="367"/>
    <tableColumn id="12" name="Sloupec12" headerRowDxfId="366" dataDxfId="365"/>
    <tableColumn id="13" name="Sloupec13" headerRowDxfId="364" dataDxfId="363"/>
    <tableColumn id="14" name="Sloupec14" headerRowDxfId="362" dataDxfId="361"/>
    <tableColumn id="15" name="Sloupec15" headerRowDxfId="360" dataDxfId="359"/>
    <tableColumn id="16" name="Sloupec16" headerRowDxfId="358" dataDxfId="357"/>
    <tableColumn id="17" name="Sloupec17" headerRowDxfId="356" dataDxfId="355">
      <calculatedColumnFormula>R243*Q243</calculatedColumnFormula>
    </tableColumn>
  </tableColumns>
  <tableStyleInfo name="TableStyleLight20" showFirstColumn="0" showLastColumn="0" showRowStripes="1" showColumnStripes="0"/>
</table>
</file>

<file path=xl/tables/table15.xml><?xml version="1.0" encoding="utf-8"?>
<table xmlns="http://schemas.openxmlformats.org/spreadsheetml/2006/main" id="16" name="Tabulka16" displayName="Tabulka16" ref="C253:S313" headerRowCount="0" totalsRowShown="0" headerRowDxfId="354" dataDxfId="353">
  <tableColumns count="17">
    <tableColumn id="1" name="Sloupec1" headerRowDxfId="352"/>
    <tableColumn id="2" name="Sloupec2" headerRowDxfId="351" dataDxfId="350"/>
    <tableColumn id="3" name="Sloupec3" headerRowDxfId="349" dataDxfId="348"/>
    <tableColumn id="4" name="Sloupec4" headerRowDxfId="347" dataDxfId="346"/>
    <tableColumn id="5" name="Sloupec5" headerRowDxfId="345" dataDxfId="344"/>
    <tableColumn id="6" name="Sloupec6" headerRowDxfId="343" dataDxfId="342"/>
    <tableColumn id="7" name="Sloupec7" headerRowDxfId="341" dataDxfId="340"/>
    <tableColumn id="8" name="Sloupec8" headerRowDxfId="339" dataDxfId="338"/>
    <tableColumn id="9" name="Sloupec9" headerRowDxfId="337" dataDxfId="336"/>
    <tableColumn id="10" name="Sloupec10" headerRowDxfId="335" dataDxfId="334"/>
    <tableColumn id="11" name="Sloupec11" headerRowDxfId="333" dataDxfId="332"/>
    <tableColumn id="12" name="Sloupec12" headerRowDxfId="331" dataDxfId="330"/>
    <tableColumn id="13" name="Sloupec13" headerRowDxfId="329" dataDxfId="328"/>
    <tableColumn id="14" name="Sloupec14" headerRowDxfId="327" dataDxfId="326"/>
    <tableColumn id="15" name="Sloupec15" headerRowDxfId="325" dataDxfId="324"/>
    <tableColumn id="16" name="Sloupec16" headerRowDxfId="323" dataDxfId="322"/>
    <tableColumn id="17" name="Sloupec17" headerRowDxfId="321" dataDxfId="320">
      <calculatedColumnFormula>R253*Q253</calculatedColumnFormula>
    </tableColumn>
  </tableColumns>
  <tableStyleInfo name="TableStyleLight20" showFirstColumn="0" showLastColumn="0" showRowStripes="1" showColumnStripes="0"/>
</table>
</file>

<file path=xl/tables/table16.xml><?xml version="1.0" encoding="utf-8"?>
<table xmlns="http://schemas.openxmlformats.org/spreadsheetml/2006/main" id="17" name="Tabulka17" displayName="Tabulka17" ref="C316:S324" headerRowCount="0" totalsRowShown="0" headerRowDxfId="319" dataDxfId="318">
  <tableColumns count="17">
    <tableColumn id="1" name="Sloupec1" headerRowDxfId="317"/>
    <tableColumn id="2" name="Sloupec2" headerRowDxfId="316" dataDxfId="315"/>
    <tableColumn id="3" name="Sloupec3" headerRowDxfId="314" dataDxfId="313"/>
    <tableColumn id="4" name="Sloupec4" headerRowDxfId="312" dataDxfId="311"/>
    <tableColumn id="5" name="Sloupec5" headerRowDxfId="310" dataDxfId="309"/>
    <tableColumn id="6" name="Sloupec6" headerRowDxfId="308" dataDxfId="307"/>
    <tableColumn id="7" name="Sloupec7" headerRowDxfId="306" dataDxfId="305"/>
    <tableColumn id="8" name="Sloupec8" headerRowDxfId="304" dataDxfId="303"/>
    <tableColumn id="9" name="Sloupec9" headerRowDxfId="302" dataDxfId="301"/>
    <tableColumn id="10" name="Sloupec10" headerRowDxfId="300" dataDxfId="299"/>
    <tableColumn id="11" name="Sloupec11" headerRowDxfId="298" dataDxfId="297"/>
    <tableColumn id="12" name="Sloupec12" headerRowDxfId="296" dataDxfId="295"/>
    <tableColumn id="13" name="Sloupec13" headerRowDxfId="294" dataDxfId="293"/>
    <tableColumn id="14" name="Sloupec14" headerRowDxfId="292" dataDxfId="291"/>
    <tableColumn id="15" name="Sloupec15" headerRowDxfId="290" dataDxfId="289"/>
    <tableColumn id="16" name="Sloupec16" headerRowDxfId="288" dataDxfId="287"/>
    <tableColumn id="17" name="Sloupec17" headerRowDxfId="286" dataDxfId="285">
      <calculatedColumnFormula>R316*Q316</calculatedColumnFormula>
    </tableColumn>
  </tableColumns>
  <tableStyleInfo name="TableStyleLight20" showFirstColumn="0" showLastColumn="0" showRowStripes="1" showColumnStripes="0"/>
</table>
</file>

<file path=xl/tables/table17.xml><?xml version="1.0" encoding="utf-8"?>
<table xmlns="http://schemas.openxmlformats.org/spreadsheetml/2006/main" id="18" name="Tabulka18" displayName="Tabulka18" ref="C327:S335" headerRowCount="0" totalsRowShown="0" headerRowDxfId="284" dataDxfId="283">
  <tableColumns count="17">
    <tableColumn id="1" name="Sloupec1" headerRowDxfId="282"/>
    <tableColumn id="2" name="Sloupec2" headerRowDxfId="281" dataDxfId="280"/>
    <tableColumn id="3" name="Sloupec3" headerRowDxfId="279" dataDxfId="278"/>
    <tableColumn id="4" name="Sloupec4" headerRowDxfId="277" dataDxfId="276"/>
    <tableColumn id="5" name="Sloupec5" headerRowDxfId="275" dataDxfId="274"/>
    <tableColumn id="6" name="Sloupec6" headerRowDxfId="273" dataDxfId="272"/>
    <tableColumn id="7" name="Sloupec7" headerRowDxfId="271" dataDxfId="270"/>
    <tableColumn id="8" name="Sloupec8" headerRowDxfId="269" dataDxfId="268"/>
    <tableColumn id="9" name="Sloupec9" headerRowDxfId="267" dataDxfId="266"/>
    <tableColumn id="10" name="Sloupec10" headerRowDxfId="265" dataDxfId="264"/>
    <tableColumn id="11" name="Sloupec11" headerRowDxfId="263" dataDxfId="262"/>
    <tableColumn id="12" name="Sloupec12" headerRowDxfId="261" dataDxfId="260"/>
    <tableColumn id="13" name="Sloupec13" headerRowDxfId="259" dataDxfId="258"/>
    <tableColumn id="14" name="Sloupec14" headerRowDxfId="257" dataDxfId="256"/>
    <tableColumn id="15" name="Sloupec15" headerRowDxfId="255" dataDxfId="254"/>
    <tableColumn id="16" name="Sloupec16" headerRowDxfId="253" dataDxfId="252"/>
    <tableColumn id="17" name="Sloupec17" headerRowDxfId="251" dataDxfId="250">
      <calculatedColumnFormula>R327*Q327</calculatedColumnFormula>
    </tableColumn>
  </tableColumns>
  <tableStyleInfo name="TableStyleLight20" showFirstColumn="0" showLastColumn="0" showRowStripes="1" showColumnStripes="0"/>
</table>
</file>

<file path=xl/tables/table18.xml><?xml version="1.0" encoding="utf-8"?>
<table xmlns="http://schemas.openxmlformats.org/spreadsheetml/2006/main" id="19" name="Tabulka19" displayName="Tabulka19" ref="C338:S344" headerRowCount="0" totalsRowShown="0" headerRowDxfId="249" dataDxfId="248">
  <tableColumns count="17">
    <tableColumn id="1" name="Sloupec1" headerRowDxfId="247"/>
    <tableColumn id="2" name="Sloupec2" headerRowDxfId="246" dataDxfId="245"/>
    <tableColumn id="3" name="Sloupec3" headerRowDxfId="244" dataDxfId="243"/>
    <tableColumn id="4" name="Sloupec4" headerRowDxfId="242" dataDxfId="241"/>
    <tableColumn id="5" name="Sloupec5" headerRowDxfId="240" dataDxfId="239"/>
    <tableColumn id="6" name="Sloupec6" headerRowDxfId="238" dataDxfId="237"/>
    <tableColumn id="7" name="Sloupec7" headerRowDxfId="236" dataDxfId="235"/>
    <tableColumn id="8" name="Sloupec8" headerRowDxfId="234" dataDxfId="233"/>
    <tableColumn id="9" name="Sloupec9" headerRowDxfId="232" dataDxfId="231"/>
    <tableColumn id="10" name="Sloupec10" headerRowDxfId="230" dataDxfId="229"/>
    <tableColumn id="11" name="Sloupec11" headerRowDxfId="228" dataDxfId="227"/>
    <tableColumn id="12" name="Sloupec12" headerRowDxfId="226" dataDxfId="225"/>
    <tableColumn id="13" name="Sloupec13" headerRowDxfId="224" dataDxfId="223"/>
    <tableColumn id="14" name="Sloupec14" headerRowDxfId="222" dataDxfId="221"/>
    <tableColumn id="15" name="Sloupec15" headerRowDxfId="220" dataDxfId="219"/>
    <tableColumn id="16" name="Sloupec16" headerRowDxfId="218" dataDxfId="217"/>
    <tableColumn id="17" name="Sloupec17" headerRowDxfId="216" dataDxfId="215">
      <calculatedColumnFormula>R338*Q338</calculatedColumnFormula>
    </tableColumn>
  </tableColumns>
  <tableStyleInfo name="TableStyleLight20" showFirstColumn="0" showLastColumn="0" showRowStripes="1" showColumnStripes="0"/>
</table>
</file>

<file path=xl/tables/table19.xml><?xml version="1.0" encoding="utf-8"?>
<table xmlns="http://schemas.openxmlformats.org/spreadsheetml/2006/main" id="20" name="Tabulka20" displayName="Tabulka20" ref="C348:S352" headerRowCount="0" totalsRowShown="0" headerRowDxfId="214" dataDxfId="213">
  <tableColumns count="17">
    <tableColumn id="1" name="Sloupec1" headerRowDxfId="212"/>
    <tableColumn id="2" name="Sloupec2" headerRowDxfId="211" dataDxfId="210"/>
    <tableColumn id="3" name="Sloupec3" headerRowDxfId="209" dataDxfId="208"/>
    <tableColumn id="4" name="Sloupec4" headerRowDxfId="207" dataDxfId="206"/>
    <tableColumn id="5" name="Sloupec5" headerRowDxfId="205" dataDxfId="204"/>
    <tableColumn id="6" name="Sloupec6" headerRowDxfId="203" dataDxfId="202"/>
    <tableColumn id="7" name="Sloupec7" headerRowDxfId="201" dataDxfId="200"/>
    <tableColumn id="8" name="Sloupec8" headerRowDxfId="199" dataDxfId="198"/>
    <tableColumn id="9" name="Sloupec9" headerRowDxfId="197" dataDxfId="196"/>
    <tableColumn id="10" name="Sloupec10" headerRowDxfId="195" dataDxfId="194"/>
    <tableColumn id="11" name="Sloupec11" headerRowDxfId="193" dataDxfId="192"/>
    <tableColumn id="12" name="Sloupec12" headerRowDxfId="191" dataDxfId="190"/>
    <tableColumn id="13" name="Sloupec13" headerRowDxfId="189" dataDxfId="188"/>
    <tableColumn id="14" name="Sloupec14" headerRowDxfId="187" dataDxfId="186"/>
    <tableColumn id="15" name="Sloupec15" headerRowDxfId="185" dataDxfId="184"/>
    <tableColumn id="16" name="Sloupec16" headerRowDxfId="183" dataDxfId="182"/>
    <tableColumn id="17" name="Sloupec17" headerRowDxfId="181" dataDxfId="180">
      <calculatedColumnFormula>R348*Q348</calculatedColumnFormula>
    </tableColumn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id="3" name="Tabulka3" displayName="Tabulka3" ref="C83:S92" headerRowCount="0" totalsRowShown="0" headerRowDxfId="764" dataDxfId="763">
  <tableColumns count="17">
    <tableColumn id="1" name="Sloupec1" headerRowDxfId="762"/>
    <tableColumn id="2" name="Sloupec2" headerRowDxfId="761" dataDxfId="760"/>
    <tableColumn id="3" name="Sloupec3" headerRowDxfId="759" dataDxfId="758"/>
    <tableColumn id="4" name="Sloupec4" headerRowDxfId="757" dataDxfId="756"/>
    <tableColumn id="5" name="Sloupec5" headerRowDxfId="755" dataDxfId="754"/>
    <tableColumn id="6" name="Sloupec6" headerRowDxfId="753" dataDxfId="752"/>
    <tableColumn id="7" name="Sloupec7" headerRowDxfId="751" dataDxfId="750"/>
    <tableColumn id="8" name="Sloupec8" headerRowDxfId="749" dataDxfId="748"/>
    <tableColumn id="9" name="Sloupec9" headerRowDxfId="747" dataDxfId="746"/>
    <tableColumn id="10" name="Sloupec10" headerRowDxfId="745" dataDxfId="744"/>
    <tableColumn id="11" name="Sloupec11" headerRowDxfId="743" dataDxfId="742"/>
    <tableColumn id="12" name="Sloupec12" headerRowDxfId="741" dataDxfId="740"/>
    <tableColumn id="13" name="Sloupec13" headerRowDxfId="739" dataDxfId="738"/>
    <tableColumn id="14" name="Sloupec14" headerRowDxfId="737" dataDxfId="736"/>
    <tableColumn id="15" name="Sloupec15" headerRowDxfId="735" dataDxfId="734"/>
    <tableColumn id="16" name="Sloupec16" headerRowDxfId="733" dataDxfId="732"/>
    <tableColumn id="17" name="Sloupec17" headerRowDxfId="731" dataDxfId="730">
      <calculatedColumnFormula>Tabulka2[[#This Row],[Sloupec15]]*R83</calculatedColumnFormula>
    </tableColumn>
  </tableColumns>
  <tableStyleInfo name="TableStyleLight20" showFirstColumn="0" showLastColumn="0" showRowStripes="1" showColumnStripes="0"/>
</table>
</file>

<file path=xl/tables/table20.xml><?xml version="1.0" encoding="utf-8"?>
<table xmlns="http://schemas.openxmlformats.org/spreadsheetml/2006/main" id="21" name="Tabulka21" displayName="Tabulka21" ref="C356:S360" headerRowCount="0" totalsRowShown="0" headerRowDxfId="179" dataDxfId="178">
  <tableColumns count="17">
    <tableColumn id="1" name="Sloupec1" headerRowDxfId="177"/>
    <tableColumn id="2" name="Sloupec2" headerRowDxfId="176" dataDxfId="175"/>
    <tableColumn id="3" name="Sloupec3" headerRowDxfId="174" dataDxfId="173"/>
    <tableColumn id="4" name="Sloupec4" headerRowDxfId="172" dataDxfId="171"/>
    <tableColumn id="5" name="Sloupec5" headerRowDxfId="170" dataDxfId="169"/>
    <tableColumn id="6" name="Sloupec6" headerRowDxfId="168" dataDxfId="167"/>
    <tableColumn id="7" name="Sloupec7" headerRowDxfId="166" dataDxfId="165"/>
    <tableColumn id="8" name="Sloupec8" headerRowDxfId="164" dataDxfId="163"/>
    <tableColumn id="9" name="Sloupec9" headerRowDxfId="162" dataDxfId="161"/>
    <tableColumn id="10" name="Sloupec10" headerRowDxfId="160" dataDxfId="159"/>
    <tableColumn id="11" name="Sloupec11" headerRowDxfId="158" dataDxfId="157"/>
    <tableColumn id="12" name="Sloupec12" headerRowDxfId="156" dataDxfId="155"/>
    <tableColumn id="13" name="Sloupec13" headerRowDxfId="154" dataDxfId="153"/>
    <tableColumn id="14" name="Sloupec14" headerRowDxfId="152" dataDxfId="151"/>
    <tableColumn id="15" name="Sloupec15" headerRowDxfId="150" dataDxfId="149"/>
    <tableColumn id="16" name="Sloupec16" headerRowDxfId="148" dataDxfId="147"/>
    <tableColumn id="17" name="Sloupec17" headerRowDxfId="146" dataDxfId="145">
      <calculatedColumnFormula>R356*Q356</calculatedColumnFormula>
    </tableColumn>
  </tableColumns>
  <tableStyleInfo name="TableStyleLight20" showFirstColumn="0" showLastColumn="0" showRowStripes="1" showColumnStripes="0"/>
</table>
</file>

<file path=xl/tables/table21.xml><?xml version="1.0" encoding="utf-8"?>
<table xmlns="http://schemas.openxmlformats.org/spreadsheetml/2006/main" id="22" name="Tabulka22" displayName="Tabulka22" ref="C363:S371" headerRowCount="0" totalsRowShown="0" headerRowDxfId="144" dataDxfId="143">
  <tableColumns count="17">
    <tableColumn id="1" name="Sloupec1" headerRowDxfId="142"/>
    <tableColumn id="2" name="Sloupec2" headerRowDxfId="141" dataDxfId="140"/>
    <tableColumn id="3" name="Sloupec3" headerRowDxfId="139" dataDxfId="138"/>
    <tableColumn id="4" name="Sloupec4" headerRowDxfId="137" dataDxfId="136"/>
    <tableColumn id="5" name="Sloupec5" headerRowDxfId="135" dataDxfId="134"/>
    <tableColumn id="6" name="Sloupec6" headerRowDxfId="133" dataDxfId="132"/>
    <tableColumn id="7" name="Sloupec7" headerRowDxfId="131" dataDxfId="130"/>
    <tableColumn id="8" name="Sloupec8" headerRowDxfId="129" dataDxfId="128"/>
    <tableColumn id="9" name="Sloupec9" headerRowDxfId="127" dataDxfId="126"/>
    <tableColumn id="10" name="Sloupec10" headerRowDxfId="125" dataDxfId="124"/>
    <tableColumn id="11" name="Sloupec11" headerRowDxfId="123" dataDxfId="122"/>
    <tableColumn id="12" name="Sloupec12" headerRowDxfId="121" dataDxfId="120"/>
    <tableColumn id="13" name="Sloupec13" headerRowDxfId="119" dataDxfId="118"/>
    <tableColumn id="14" name="Sloupec14" headerRowDxfId="117" dataDxfId="116"/>
    <tableColumn id="15" name="Sloupec15" headerRowDxfId="115" dataDxfId="114"/>
    <tableColumn id="16" name="Sloupec16" headerRowDxfId="113" dataDxfId="112"/>
    <tableColumn id="17" name="Sloupec17" headerRowDxfId="111" dataDxfId="110">
      <calculatedColumnFormula>R363*Q363</calculatedColumnFormula>
    </tableColumn>
  </tableColumns>
  <tableStyleInfo name="TableStyleLight20" showFirstColumn="0" showLastColumn="0" showRowStripes="1" showColumnStripes="0"/>
</table>
</file>

<file path=xl/tables/table22.xml><?xml version="1.0" encoding="utf-8"?>
<table xmlns="http://schemas.openxmlformats.org/spreadsheetml/2006/main" id="23" name="Tabulka23" displayName="Tabulka23" ref="C373:S377" headerRowCount="0" totalsRowShown="0" headerRowDxfId="109" dataDxfId="108">
  <tableColumns count="17">
    <tableColumn id="1" name="Sloupec1" headerRowDxfId="107"/>
    <tableColumn id="2" name="Sloupec2" headerRowDxfId="106" dataDxfId="105"/>
    <tableColumn id="3" name="Sloupec3" headerRowDxfId="104" dataDxfId="103"/>
    <tableColumn id="4" name="Sloupec4" headerRowDxfId="102" dataDxfId="101"/>
    <tableColumn id="5" name="Sloupec5" headerRowDxfId="100" dataDxfId="99"/>
    <tableColumn id="6" name="Sloupec6" headerRowDxfId="98" dataDxfId="97"/>
    <tableColumn id="7" name="Sloupec7" headerRowDxfId="96" dataDxfId="95"/>
    <tableColumn id="8" name="Sloupec8" headerRowDxfId="94" dataDxfId="93"/>
    <tableColumn id="9" name="Sloupec9" headerRowDxfId="92" dataDxfId="91"/>
    <tableColumn id="10" name="Sloupec10" headerRowDxfId="90" dataDxfId="89"/>
    <tableColumn id="11" name="Sloupec11" headerRowDxfId="88" dataDxfId="87"/>
    <tableColumn id="12" name="Sloupec12" headerRowDxfId="86" dataDxfId="85"/>
    <tableColumn id="13" name="Sloupec13" headerRowDxfId="84" dataDxfId="83"/>
    <tableColumn id="14" name="Sloupec14" headerRowDxfId="82" dataDxfId="81"/>
    <tableColumn id="15" name="Sloupec15" headerRowDxfId="80" dataDxfId="79"/>
    <tableColumn id="16" name="Sloupec16" headerRowDxfId="78" dataDxfId="77"/>
    <tableColumn id="17" name="Sloupec17" headerRowDxfId="76" dataDxfId="75">
      <calculatedColumnFormula>R373*Q373</calculatedColumnFormula>
    </tableColumn>
  </tableColumns>
  <tableStyleInfo name="TableStyleLight20" showFirstColumn="0" showLastColumn="0" showRowStripes="1" showColumnStripes="0"/>
</table>
</file>

<file path=xl/tables/table23.xml><?xml version="1.0" encoding="utf-8"?>
<table xmlns="http://schemas.openxmlformats.org/spreadsheetml/2006/main" id="24" name="Tabulka24" displayName="Tabulka24" ref="C380:S383" headerRowCount="0" totalsRowShown="0" headerRowDxfId="74" dataDxfId="73">
  <tableColumns count="17">
    <tableColumn id="1" name="Sloupec1" headerRowDxfId="72"/>
    <tableColumn id="2" name="Sloupec2" headerRowDxfId="71" dataDxfId="70"/>
    <tableColumn id="3" name="Sloupec3" headerRowDxfId="69" dataDxfId="68"/>
    <tableColumn id="4" name="Sloupec4" headerRowDxfId="67" dataDxfId="66"/>
    <tableColumn id="5" name="Sloupec5" headerRowDxfId="65" dataDxfId="64"/>
    <tableColumn id="6" name="Sloupec6" headerRowDxfId="63" dataDxfId="62"/>
    <tableColumn id="7" name="Sloupec7" headerRowDxfId="61" dataDxfId="60"/>
    <tableColumn id="8" name="Sloupec8" headerRowDxfId="59" dataDxfId="58"/>
    <tableColumn id="9" name="Sloupec9" headerRowDxfId="57" dataDxfId="56"/>
    <tableColumn id="10" name="Sloupec10" headerRowDxfId="55" dataDxfId="54"/>
    <tableColumn id="11" name="Sloupec11" headerRowDxfId="53" dataDxfId="52"/>
    <tableColumn id="12" name="Sloupec12" headerRowDxfId="51" dataDxfId="50"/>
    <tableColumn id="13" name="Sloupec13" headerRowDxfId="49" dataDxfId="48"/>
    <tableColumn id="14" name="Sloupec14" headerRowDxfId="47" dataDxfId="46"/>
    <tableColumn id="15" name="Sloupec15" headerRowDxfId="45" dataDxfId="44"/>
    <tableColumn id="16" name="Sloupec16" headerRowDxfId="43" dataDxfId="42"/>
    <tableColumn id="17" name="Sloupec17" headerRowDxfId="41" dataDxfId="40">
      <calculatedColumnFormula>R380*Q380</calculatedColumnFormula>
    </tableColumn>
  </tableColumns>
  <tableStyleInfo name="TableStyleLight20" showFirstColumn="0" showLastColumn="0" showRowStripes="1" showColumnStripes="0"/>
</table>
</file>

<file path=xl/tables/table24.xml><?xml version="1.0" encoding="utf-8"?>
<table xmlns="http://schemas.openxmlformats.org/spreadsheetml/2006/main" id="25" name="Tabulka25" displayName="Tabulka25" ref="C386:S388" headerRowCount="0" totalsRowShown="0" headerRowDxfId="39">
  <tableColumns count="17">
    <tableColumn id="1" name="Sloupec1" headerRowDxfId="38"/>
    <tableColumn id="2" name="Sloupec2" headerRowDxfId="37"/>
    <tableColumn id="3" name="Sloupec3" headerRowDxfId="36"/>
    <tableColumn id="4" name="Sloupec4" headerRowDxfId="35"/>
    <tableColumn id="5" name="Sloupec5" headerRowDxfId="34"/>
    <tableColumn id="6" name="Sloupec6" headerRowDxfId="33"/>
    <tableColumn id="7" name="Sloupec7" headerRowDxfId="32"/>
    <tableColumn id="8" name="Sloupec8" headerRowDxfId="31"/>
    <tableColumn id="9" name="Sloupec9" headerRowDxfId="30"/>
    <tableColumn id="10" name="Sloupec10" headerRowDxfId="29"/>
    <tableColumn id="11" name="Sloupec11" headerRowDxfId="28"/>
    <tableColumn id="12" name="Sloupec12" headerRowDxfId="27"/>
    <tableColumn id="13" name="Sloupec13" headerRowDxfId="26"/>
    <tableColumn id="14" name="Sloupec14" headerRowDxfId="25"/>
    <tableColumn id="15" name="Sloupec15" headerRowDxfId="24"/>
    <tableColumn id="16" name="Sloupec16" headerRowDxfId="23" dataDxfId="22"/>
    <tableColumn id="17" name="Sloupec17" headerRowDxfId="21" dataDxfId="20">
      <calculatedColumnFormula>R386*Q386</calculatedColumnFormula>
    </tableColumn>
  </tableColumns>
  <tableStyleInfo name="TableStyleLight20" showFirstColumn="0" showLastColumn="0" showRowStripes="1" showColumnStripes="0"/>
</table>
</file>

<file path=xl/tables/table25.xml><?xml version="1.0" encoding="utf-8"?>
<table xmlns="http://schemas.openxmlformats.org/spreadsheetml/2006/main" id="26" name="Tabulka26" displayName="Tabulka26" ref="C390:S392" headerRowCount="0" totalsRowShown="0" headerRowDxfId="19">
  <tableColumns count="17">
    <tableColumn id="1" name="Sloupec1" headerRowDxfId="18"/>
    <tableColumn id="2" name="Sloupec2" headerRowDxfId="17"/>
    <tableColumn id="3" name="Sloupec3" headerRowDxfId="16"/>
    <tableColumn id="4" name="Sloupec4" headerRowDxfId="15"/>
    <tableColumn id="5" name="Sloupec5" headerRowDxfId="14"/>
    <tableColumn id="6" name="Sloupec6" headerRowDxfId="13"/>
    <tableColumn id="7" name="Sloupec7" headerRowDxfId="12"/>
    <tableColumn id="8" name="Sloupec8" headerRowDxfId="11"/>
    <tableColumn id="9" name="Sloupec9" headerRowDxfId="10"/>
    <tableColumn id="10" name="Sloupec10" headerRowDxfId="9"/>
    <tableColumn id="11" name="Sloupec11" headerRowDxfId="8"/>
    <tableColumn id="12" name="Sloupec12" headerRowDxfId="7"/>
    <tableColumn id="13" name="Sloupec13" headerRowDxfId="6"/>
    <tableColumn id="14" name="Sloupec14" headerRowDxfId="5"/>
    <tableColumn id="15" name="Sloupec15" headerRowDxfId="4"/>
    <tableColumn id="16" name="Sloupec16" headerRowDxfId="3" dataDxfId="2"/>
    <tableColumn id="17" name="Sloupec17" headerRowDxfId="1" dataDxfId="0">
      <calculatedColumnFormula>R390*Q390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id="4" name="Tabulka4" displayName="Tabulka4" ref="C95:S140" headerRowCount="0" totalsRowShown="0" headerRowDxfId="729" dataDxfId="728">
  <tableColumns count="17">
    <tableColumn id="1" name="Sloupec1" headerRowDxfId="727"/>
    <tableColumn id="2" name="Sloupec2" headerRowDxfId="726" dataDxfId="725"/>
    <tableColumn id="3" name="Sloupec3" headerRowDxfId="724" dataDxfId="723"/>
    <tableColumn id="4" name="Sloupec4" headerRowDxfId="722" dataDxfId="721"/>
    <tableColumn id="5" name="Sloupec5" headerRowDxfId="720" dataDxfId="719"/>
    <tableColumn id="6" name="Sloupec6" headerRowDxfId="718" dataDxfId="717"/>
    <tableColumn id="7" name="Sloupec7" headerRowDxfId="716" dataDxfId="715"/>
    <tableColumn id="8" name="Sloupec8" headerRowDxfId="714" dataDxfId="713"/>
    <tableColumn id="9" name="Sloupec9" headerRowDxfId="712" dataDxfId="711"/>
    <tableColumn id="10" name="Sloupec10" headerRowDxfId="710" dataDxfId="709"/>
    <tableColumn id="11" name="Sloupec11" headerRowDxfId="708" dataDxfId="707"/>
    <tableColumn id="12" name="Sloupec12" headerRowDxfId="706" dataDxfId="705"/>
    <tableColumn id="13" name="Sloupec13" headerRowDxfId="704" dataDxfId="703"/>
    <tableColumn id="14" name="Sloupec14" headerRowDxfId="702" dataDxfId="701"/>
    <tableColumn id="15" name="Sloupec15" headerRowDxfId="700" dataDxfId="699"/>
    <tableColumn id="16" name="Sloupec16" headerRowDxfId="698" dataDxfId="697"/>
    <tableColumn id="17" name="Sloupec17" headerRowDxfId="696" dataDxfId="695">
      <calculatedColumnFormula>R95*Q95</calculatedColumnFormula>
    </tableColumn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id="5" name="Tabulka5" displayName="Tabulka5" ref="C143:S149" headerRowCount="0" totalsRowShown="0" headerRowDxfId="694" dataDxfId="693">
  <tableColumns count="17">
    <tableColumn id="1" name="Sloupec1" headerRowDxfId="692"/>
    <tableColumn id="2" name="Sloupec2" headerRowDxfId="691" dataDxfId="690"/>
    <tableColumn id="3" name="Sloupec3" headerRowDxfId="689" dataDxfId="688"/>
    <tableColumn id="4" name="Sloupec4" headerRowDxfId="687" dataDxfId="686"/>
    <tableColumn id="5" name="Sloupec5" headerRowDxfId="685" dataDxfId="684"/>
    <tableColumn id="6" name="Sloupec6" headerRowDxfId="683" dataDxfId="682"/>
    <tableColumn id="7" name="Sloupec7" headerRowDxfId="681" dataDxfId="680"/>
    <tableColumn id="8" name="Sloupec8" headerRowDxfId="679" dataDxfId="678"/>
    <tableColumn id="9" name="Sloupec9" headerRowDxfId="677" dataDxfId="676"/>
    <tableColumn id="10" name="Sloupec10" headerRowDxfId="675" dataDxfId="674"/>
    <tableColumn id="11" name="Sloupec11" headerRowDxfId="673" dataDxfId="672"/>
    <tableColumn id="12" name="Sloupec12" headerRowDxfId="671" dataDxfId="670"/>
    <tableColumn id="13" name="Sloupec13" headerRowDxfId="669" dataDxfId="668"/>
    <tableColumn id="14" name="Sloupec14" headerRowDxfId="667" dataDxfId="666"/>
    <tableColumn id="15" name="Sloupec15" headerRowDxfId="665" dataDxfId="664"/>
    <tableColumn id="16" name="Sloupec16" headerRowDxfId="663" dataDxfId="662"/>
    <tableColumn id="17" name="Sloupec17" headerRowDxfId="661" dataDxfId="660">
      <calculatedColumnFormula>R143*Q143</calculatedColumnFormula>
    </tableColumn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id="6" name="Tabulka6" displayName="Tabulka6" ref="C153:S162" headerRowCount="0" totalsRowShown="0" headerRowDxfId="659" dataDxfId="658">
  <tableColumns count="17">
    <tableColumn id="1" name="Sloupec1" headerRowDxfId="657"/>
    <tableColumn id="2" name="Sloupec2" headerRowDxfId="656" dataDxfId="655"/>
    <tableColumn id="3" name="Sloupec3" headerRowDxfId="654" dataDxfId="653"/>
    <tableColumn id="4" name="Sloupec4" headerRowDxfId="652" dataDxfId="651"/>
    <tableColumn id="5" name="Sloupec5" headerRowDxfId="650" dataDxfId="649"/>
    <tableColumn id="6" name="Sloupec6" headerRowDxfId="648" dataDxfId="647"/>
    <tableColumn id="7" name="Sloupec7" headerRowDxfId="646" dataDxfId="645"/>
    <tableColumn id="8" name="Sloupec8" headerRowDxfId="644" dataDxfId="643"/>
    <tableColumn id="9" name="Sloupec9" headerRowDxfId="642" dataDxfId="641"/>
    <tableColumn id="10" name="Sloupec10" headerRowDxfId="640" dataDxfId="639"/>
    <tableColumn id="11" name="Sloupec11" headerRowDxfId="638" dataDxfId="637"/>
    <tableColumn id="12" name="Sloupec12" headerRowDxfId="636" dataDxfId="635"/>
    <tableColumn id="13" name="Sloupec13" headerRowDxfId="634" dataDxfId="633"/>
    <tableColumn id="14" name="Sloupec14" headerRowDxfId="632" dataDxfId="631"/>
    <tableColumn id="15" name="Sloupec15" headerRowDxfId="630" dataDxfId="629"/>
    <tableColumn id="16" name="Sloupec16" headerRowDxfId="628" dataDxfId="627"/>
    <tableColumn id="17" name="Sloupec17" headerRowDxfId="626" dataDxfId="625">
      <calculatedColumnFormula>R153*Q153</calculatedColumnFormula>
    </tableColumn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id="7" name="Tabulka7" displayName="Tabulka7" ref="C166:S170" headerRowCount="0" totalsRowShown="0" headerRowDxfId="624" dataDxfId="623">
  <tableColumns count="17">
    <tableColumn id="1" name="Sloupec1" headerRowDxfId="622"/>
    <tableColumn id="2" name="Sloupec2" headerRowDxfId="621" dataDxfId="620"/>
    <tableColumn id="3" name="Sloupec3" headerRowDxfId="619" dataDxfId="618"/>
    <tableColumn id="4" name="Sloupec4" headerRowDxfId="617" dataDxfId="616"/>
    <tableColumn id="5" name="Sloupec5" headerRowDxfId="615" dataDxfId="614"/>
    <tableColumn id="6" name="Sloupec6" headerRowDxfId="613" dataDxfId="612"/>
    <tableColumn id="7" name="Sloupec7" headerRowDxfId="611" dataDxfId="610"/>
    <tableColumn id="8" name="Sloupec8" headerRowDxfId="609" dataDxfId="608"/>
    <tableColumn id="9" name="Sloupec9" headerRowDxfId="607" dataDxfId="606"/>
    <tableColumn id="10" name="Sloupec10" headerRowDxfId="605" dataDxfId="604"/>
    <tableColumn id="11" name="Sloupec11" headerRowDxfId="603" dataDxfId="602"/>
    <tableColumn id="12" name="Sloupec12" headerRowDxfId="601" dataDxfId="600"/>
    <tableColumn id="13" name="Sloupec13" headerRowDxfId="599" dataDxfId="598"/>
    <tableColumn id="14" name="Sloupec14" headerRowDxfId="597" dataDxfId="596"/>
    <tableColumn id="15" name="Sloupec15" headerRowDxfId="595" dataDxfId="594"/>
    <tableColumn id="16" name="Sloupec16" headerRowDxfId="593" dataDxfId="592"/>
    <tableColumn id="17" name="Sloupec17" headerRowDxfId="591" dataDxfId="590">
      <calculatedColumnFormula>R166*Q166</calculatedColumnFormula>
    </tableColumn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id="8" name="Tabulka8" displayName="Tabulka8" ref="C173:S175" headerRowCount="0" totalsRowShown="0" headerRowDxfId="589">
  <tableColumns count="17">
    <tableColumn id="1" name="Sloupec1" headerRowDxfId="588"/>
    <tableColumn id="2" name="Sloupec2" headerRowDxfId="587"/>
    <tableColumn id="3" name="Sloupec3" headerRowDxfId="586"/>
    <tableColumn id="4" name="Sloupec4" headerRowDxfId="585"/>
    <tableColumn id="5" name="Sloupec5" headerRowDxfId="584"/>
    <tableColumn id="6" name="Sloupec6" headerRowDxfId="583"/>
    <tableColumn id="7" name="Sloupec7" headerRowDxfId="582"/>
    <tableColumn id="8" name="Sloupec8" headerRowDxfId="581"/>
    <tableColumn id="9" name="Sloupec9" headerRowDxfId="580"/>
    <tableColumn id="10" name="Sloupec10" headerRowDxfId="579"/>
    <tableColumn id="11" name="Sloupec11" headerRowDxfId="578"/>
    <tableColumn id="12" name="Sloupec12" headerRowDxfId="577"/>
    <tableColumn id="13" name="Sloupec13" headerRowDxfId="576"/>
    <tableColumn id="14" name="Sloupec14" headerRowDxfId="575"/>
    <tableColumn id="15" name="Sloupec15" headerRowDxfId="574"/>
    <tableColumn id="16" name="Sloupec16" headerRowDxfId="573" dataDxfId="572"/>
    <tableColumn id="17" name="Sloupec17" headerRowDxfId="571" dataDxfId="570">
      <calculatedColumnFormula>R173*Q173</calculatedColumnFormula>
    </tableColumn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id="9" name="Tabulka9" displayName="Tabulka9" ref="C179:S192" headerRowCount="0" totalsRowShown="0" headerRowDxfId="569" dataDxfId="568">
  <tableColumns count="17">
    <tableColumn id="1" name="Sloupec1" headerRowDxfId="567"/>
    <tableColumn id="2" name="Sloupec2" headerRowDxfId="566" dataDxfId="565"/>
    <tableColumn id="3" name="Sloupec3" headerRowDxfId="564" dataDxfId="563"/>
    <tableColumn id="4" name="Sloupec4" headerRowDxfId="562" dataDxfId="561"/>
    <tableColumn id="5" name="Sloupec5" headerRowDxfId="560" dataDxfId="559"/>
    <tableColumn id="6" name="Sloupec6" headerRowDxfId="558" dataDxfId="557"/>
    <tableColumn id="7" name="Sloupec7" headerRowDxfId="556" dataDxfId="555"/>
    <tableColumn id="8" name="Sloupec8" headerRowDxfId="554" dataDxfId="553"/>
    <tableColumn id="9" name="Sloupec9" headerRowDxfId="552" dataDxfId="551"/>
    <tableColumn id="10" name="Sloupec10" headerRowDxfId="550" dataDxfId="549"/>
    <tableColumn id="11" name="Sloupec11" headerRowDxfId="548" dataDxfId="547"/>
    <tableColumn id="12" name="Sloupec12" headerRowDxfId="546" dataDxfId="545"/>
    <tableColumn id="13" name="Sloupec13" headerRowDxfId="544" dataDxfId="543"/>
    <tableColumn id="14" name="Sloupec14" headerRowDxfId="542" dataDxfId="541"/>
    <tableColumn id="15" name="Sloupec15" headerRowDxfId="540" dataDxfId="539"/>
    <tableColumn id="16" name="Sloupec16" headerRowDxfId="538" dataDxfId="537"/>
    <tableColumn id="17" name="Sloupec17" headerRowDxfId="536" dataDxfId="535">
      <calculatedColumnFormula>R179*Q179</calculatedColumnFormula>
    </tableColumn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id="10" name="Tabulka10" displayName="Tabulka10" ref="C196:S204" headerRowCount="0" totalsRowShown="0" headerRowDxfId="534" dataDxfId="533">
  <tableColumns count="17">
    <tableColumn id="1" name="Sloupec1" headerRowDxfId="532"/>
    <tableColumn id="2" name="Sloupec2" headerRowDxfId="531" dataDxfId="530"/>
    <tableColumn id="3" name="Sloupec3" headerRowDxfId="529" dataDxfId="528"/>
    <tableColumn id="4" name="Sloupec4" headerRowDxfId="527" dataDxfId="526"/>
    <tableColumn id="5" name="Sloupec5" headerRowDxfId="525" dataDxfId="524"/>
    <tableColumn id="6" name="Sloupec6" headerRowDxfId="523" dataDxfId="522"/>
    <tableColumn id="7" name="Sloupec7" headerRowDxfId="521" dataDxfId="520"/>
    <tableColumn id="8" name="Sloupec8" headerRowDxfId="519" dataDxfId="518"/>
    <tableColumn id="9" name="Sloupec9" headerRowDxfId="517" dataDxfId="516"/>
    <tableColumn id="10" name="Sloupec10" headerRowDxfId="515" dataDxfId="514"/>
    <tableColumn id="11" name="Sloupec11" headerRowDxfId="513" dataDxfId="512"/>
    <tableColumn id="12" name="Sloupec12" headerRowDxfId="511" dataDxfId="510"/>
    <tableColumn id="13" name="Sloupec13" headerRowDxfId="509" dataDxfId="508"/>
    <tableColumn id="14" name="Sloupec14" headerRowDxfId="507" dataDxfId="506"/>
    <tableColumn id="15" name="Sloupec15" headerRowDxfId="505" dataDxfId="504"/>
    <tableColumn id="16" name="Sloupec16" headerRowDxfId="503" dataDxfId="502"/>
    <tableColumn id="17" name="Sloupec17" headerRowDxfId="501" dataDxfId="500">
      <calculatedColumnFormula>R196*Q196</calculatedColumnFormula>
    </tableColumn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mailto:objednavky@genovabohemia.cz" TargetMode="External"/><Relationship Id="rId1" Type="http://schemas.openxmlformats.org/officeDocument/2006/relationships/hyperlink" Target="mailto:info@genovabohemia.cz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13" Type="http://schemas.openxmlformats.org/officeDocument/2006/relationships/table" Target="../tables/table11.xml"/><Relationship Id="rId18" Type="http://schemas.openxmlformats.org/officeDocument/2006/relationships/table" Target="../tables/table16.xml"/><Relationship Id="rId26" Type="http://schemas.openxmlformats.org/officeDocument/2006/relationships/table" Target="../tables/table24.xml"/><Relationship Id="rId3" Type="http://schemas.openxmlformats.org/officeDocument/2006/relationships/table" Target="../tables/table1.xml"/><Relationship Id="rId21" Type="http://schemas.openxmlformats.org/officeDocument/2006/relationships/table" Target="../tables/table19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17" Type="http://schemas.openxmlformats.org/officeDocument/2006/relationships/table" Target="../tables/table15.xml"/><Relationship Id="rId25" Type="http://schemas.openxmlformats.org/officeDocument/2006/relationships/table" Target="../tables/table23.xml"/><Relationship Id="rId2" Type="http://schemas.openxmlformats.org/officeDocument/2006/relationships/drawing" Target="../drawings/drawing2.xml"/><Relationship Id="rId16" Type="http://schemas.openxmlformats.org/officeDocument/2006/relationships/table" Target="../tables/table14.xml"/><Relationship Id="rId20" Type="http://schemas.openxmlformats.org/officeDocument/2006/relationships/table" Target="../tables/table18.xml"/><Relationship Id="rId1" Type="http://schemas.openxmlformats.org/officeDocument/2006/relationships/printerSettings" Target="../printerSettings/printerSettings1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24" Type="http://schemas.openxmlformats.org/officeDocument/2006/relationships/table" Target="../tables/table22.xml"/><Relationship Id="rId5" Type="http://schemas.openxmlformats.org/officeDocument/2006/relationships/table" Target="../tables/table3.xml"/><Relationship Id="rId15" Type="http://schemas.openxmlformats.org/officeDocument/2006/relationships/table" Target="../tables/table13.xml"/><Relationship Id="rId23" Type="http://schemas.openxmlformats.org/officeDocument/2006/relationships/table" Target="../tables/table21.xml"/><Relationship Id="rId10" Type="http://schemas.openxmlformats.org/officeDocument/2006/relationships/table" Target="../tables/table8.xml"/><Relationship Id="rId19" Type="http://schemas.openxmlformats.org/officeDocument/2006/relationships/table" Target="../tables/table17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Relationship Id="rId14" Type="http://schemas.openxmlformats.org/officeDocument/2006/relationships/table" Target="../tables/table12.xml"/><Relationship Id="rId22" Type="http://schemas.openxmlformats.org/officeDocument/2006/relationships/table" Target="../tables/table20.xml"/><Relationship Id="rId27" Type="http://schemas.openxmlformats.org/officeDocument/2006/relationships/table" Target="../tables/table25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List1">
    <tabColor rgb="FFFF0000"/>
  </sheetPr>
  <dimension ref="A1:F24"/>
  <sheetViews>
    <sheetView workbookViewId="0">
      <selection activeCell="E15" sqref="E15"/>
    </sheetView>
  </sheetViews>
  <sheetFormatPr defaultRowHeight="15"/>
  <cols>
    <col min="1" max="1" width="9.140625" style="18"/>
    <col min="2" max="2" width="7.5703125" style="18" customWidth="1"/>
    <col min="3" max="3" width="7.7109375" style="20" customWidth="1"/>
    <col min="4" max="4" width="60.140625" style="18" customWidth="1"/>
    <col min="5" max="5" width="18" style="21" customWidth="1"/>
    <col min="6" max="6" width="9.140625" style="22"/>
    <col min="7" max="257" width="9.140625" style="18"/>
    <col min="258" max="258" width="7.5703125" style="18" customWidth="1"/>
    <col min="259" max="259" width="7.7109375" style="18" customWidth="1"/>
    <col min="260" max="260" width="60.140625" style="18" customWidth="1"/>
    <col min="261" max="261" width="18" style="18" customWidth="1"/>
    <col min="262" max="513" width="9.140625" style="18"/>
    <col min="514" max="514" width="7.5703125" style="18" customWidth="1"/>
    <col min="515" max="515" width="7.7109375" style="18" customWidth="1"/>
    <col min="516" max="516" width="60.140625" style="18" customWidth="1"/>
    <col min="517" max="517" width="18" style="18" customWidth="1"/>
    <col min="518" max="769" width="9.140625" style="18"/>
    <col min="770" max="770" width="7.5703125" style="18" customWidth="1"/>
    <col min="771" max="771" width="7.7109375" style="18" customWidth="1"/>
    <col min="772" max="772" width="60.140625" style="18" customWidth="1"/>
    <col min="773" max="773" width="18" style="18" customWidth="1"/>
    <col min="774" max="1025" width="9.140625" style="18"/>
    <col min="1026" max="1026" width="7.5703125" style="18" customWidth="1"/>
    <col min="1027" max="1027" width="7.7109375" style="18" customWidth="1"/>
    <col min="1028" max="1028" width="60.140625" style="18" customWidth="1"/>
    <col min="1029" max="1029" width="18" style="18" customWidth="1"/>
    <col min="1030" max="1281" width="9.140625" style="18"/>
    <col min="1282" max="1282" width="7.5703125" style="18" customWidth="1"/>
    <col min="1283" max="1283" width="7.7109375" style="18" customWidth="1"/>
    <col min="1284" max="1284" width="60.140625" style="18" customWidth="1"/>
    <col min="1285" max="1285" width="18" style="18" customWidth="1"/>
    <col min="1286" max="1537" width="9.140625" style="18"/>
    <col min="1538" max="1538" width="7.5703125" style="18" customWidth="1"/>
    <col min="1539" max="1539" width="7.7109375" style="18" customWidth="1"/>
    <col min="1540" max="1540" width="60.140625" style="18" customWidth="1"/>
    <col min="1541" max="1541" width="18" style="18" customWidth="1"/>
    <col min="1542" max="1793" width="9.140625" style="18"/>
    <col min="1794" max="1794" width="7.5703125" style="18" customWidth="1"/>
    <col min="1795" max="1795" width="7.7109375" style="18" customWidth="1"/>
    <col min="1796" max="1796" width="60.140625" style="18" customWidth="1"/>
    <col min="1797" max="1797" width="18" style="18" customWidth="1"/>
    <col min="1798" max="2049" width="9.140625" style="18"/>
    <col min="2050" max="2050" width="7.5703125" style="18" customWidth="1"/>
    <col min="2051" max="2051" width="7.7109375" style="18" customWidth="1"/>
    <col min="2052" max="2052" width="60.140625" style="18" customWidth="1"/>
    <col min="2053" max="2053" width="18" style="18" customWidth="1"/>
    <col min="2054" max="2305" width="9.140625" style="18"/>
    <col min="2306" max="2306" width="7.5703125" style="18" customWidth="1"/>
    <col min="2307" max="2307" width="7.7109375" style="18" customWidth="1"/>
    <col min="2308" max="2308" width="60.140625" style="18" customWidth="1"/>
    <col min="2309" max="2309" width="18" style="18" customWidth="1"/>
    <col min="2310" max="2561" width="9.140625" style="18"/>
    <col min="2562" max="2562" width="7.5703125" style="18" customWidth="1"/>
    <col min="2563" max="2563" width="7.7109375" style="18" customWidth="1"/>
    <col min="2564" max="2564" width="60.140625" style="18" customWidth="1"/>
    <col min="2565" max="2565" width="18" style="18" customWidth="1"/>
    <col min="2566" max="2817" width="9.140625" style="18"/>
    <col min="2818" max="2818" width="7.5703125" style="18" customWidth="1"/>
    <col min="2819" max="2819" width="7.7109375" style="18" customWidth="1"/>
    <col min="2820" max="2820" width="60.140625" style="18" customWidth="1"/>
    <col min="2821" max="2821" width="18" style="18" customWidth="1"/>
    <col min="2822" max="3073" width="9.140625" style="18"/>
    <col min="3074" max="3074" width="7.5703125" style="18" customWidth="1"/>
    <col min="3075" max="3075" width="7.7109375" style="18" customWidth="1"/>
    <col min="3076" max="3076" width="60.140625" style="18" customWidth="1"/>
    <col min="3077" max="3077" width="18" style="18" customWidth="1"/>
    <col min="3078" max="3329" width="9.140625" style="18"/>
    <col min="3330" max="3330" width="7.5703125" style="18" customWidth="1"/>
    <col min="3331" max="3331" width="7.7109375" style="18" customWidth="1"/>
    <col min="3332" max="3332" width="60.140625" style="18" customWidth="1"/>
    <col min="3333" max="3333" width="18" style="18" customWidth="1"/>
    <col min="3334" max="3585" width="9.140625" style="18"/>
    <col min="3586" max="3586" width="7.5703125" style="18" customWidth="1"/>
    <col min="3587" max="3587" width="7.7109375" style="18" customWidth="1"/>
    <col min="3588" max="3588" width="60.140625" style="18" customWidth="1"/>
    <col min="3589" max="3589" width="18" style="18" customWidth="1"/>
    <col min="3590" max="3841" width="9.140625" style="18"/>
    <col min="3842" max="3842" width="7.5703125" style="18" customWidth="1"/>
    <col min="3843" max="3843" width="7.7109375" style="18" customWidth="1"/>
    <col min="3844" max="3844" width="60.140625" style="18" customWidth="1"/>
    <col min="3845" max="3845" width="18" style="18" customWidth="1"/>
    <col min="3846" max="4097" width="9.140625" style="18"/>
    <col min="4098" max="4098" width="7.5703125" style="18" customWidth="1"/>
    <col min="4099" max="4099" width="7.7109375" style="18" customWidth="1"/>
    <col min="4100" max="4100" width="60.140625" style="18" customWidth="1"/>
    <col min="4101" max="4101" width="18" style="18" customWidth="1"/>
    <col min="4102" max="4353" width="9.140625" style="18"/>
    <col min="4354" max="4354" width="7.5703125" style="18" customWidth="1"/>
    <col min="4355" max="4355" width="7.7109375" style="18" customWidth="1"/>
    <col min="4356" max="4356" width="60.140625" style="18" customWidth="1"/>
    <col min="4357" max="4357" width="18" style="18" customWidth="1"/>
    <col min="4358" max="4609" width="9.140625" style="18"/>
    <col min="4610" max="4610" width="7.5703125" style="18" customWidth="1"/>
    <col min="4611" max="4611" width="7.7109375" style="18" customWidth="1"/>
    <col min="4612" max="4612" width="60.140625" style="18" customWidth="1"/>
    <col min="4613" max="4613" width="18" style="18" customWidth="1"/>
    <col min="4614" max="4865" width="9.140625" style="18"/>
    <col min="4866" max="4866" width="7.5703125" style="18" customWidth="1"/>
    <col min="4867" max="4867" width="7.7109375" style="18" customWidth="1"/>
    <col min="4868" max="4868" width="60.140625" style="18" customWidth="1"/>
    <col min="4869" max="4869" width="18" style="18" customWidth="1"/>
    <col min="4870" max="5121" width="9.140625" style="18"/>
    <col min="5122" max="5122" width="7.5703125" style="18" customWidth="1"/>
    <col min="5123" max="5123" width="7.7109375" style="18" customWidth="1"/>
    <col min="5124" max="5124" width="60.140625" style="18" customWidth="1"/>
    <col min="5125" max="5125" width="18" style="18" customWidth="1"/>
    <col min="5126" max="5377" width="9.140625" style="18"/>
    <col min="5378" max="5378" width="7.5703125" style="18" customWidth="1"/>
    <col min="5379" max="5379" width="7.7109375" style="18" customWidth="1"/>
    <col min="5380" max="5380" width="60.140625" style="18" customWidth="1"/>
    <col min="5381" max="5381" width="18" style="18" customWidth="1"/>
    <col min="5382" max="5633" width="9.140625" style="18"/>
    <col min="5634" max="5634" width="7.5703125" style="18" customWidth="1"/>
    <col min="5635" max="5635" width="7.7109375" style="18" customWidth="1"/>
    <col min="5636" max="5636" width="60.140625" style="18" customWidth="1"/>
    <col min="5637" max="5637" width="18" style="18" customWidth="1"/>
    <col min="5638" max="5889" width="9.140625" style="18"/>
    <col min="5890" max="5890" width="7.5703125" style="18" customWidth="1"/>
    <col min="5891" max="5891" width="7.7109375" style="18" customWidth="1"/>
    <col min="5892" max="5892" width="60.140625" style="18" customWidth="1"/>
    <col min="5893" max="5893" width="18" style="18" customWidth="1"/>
    <col min="5894" max="6145" width="9.140625" style="18"/>
    <col min="6146" max="6146" width="7.5703125" style="18" customWidth="1"/>
    <col min="6147" max="6147" width="7.7109375" style="18" customWidth="1"/>
    <col min="6148" max="6148" width="60.140625" style="18" customWidth="1"/>
    <col min="6149" max="6149" width="18" style="18" customWidth="1"/>
    <col min="6150" max="6401" width="9.140625" style="18"/>
    <col min="6402" max="6402" width="7.5703125" style="18" customWidth="1"/>
    <col min="6403" max="6403" width="7.7109375" style="18" customWidth="1"/>
    <col min="6404" max="6404" width="60.140625" style="18" customWidth="1"/>
    <col min="6405" max="6405" width="18" style="18" customWidth="1"/>
    <col min="6406" max="6657" width="9.140625" style="18"/>
    <col min="6658" max="6658" width="7.5703125" style="18" customWidth="1"/>
    <col min="6659" max="6659" width="7.7109375" style="18" customWidth="1"/>
    <col min="6660" max="6660" width="60.140625" style="18" customWidth="1"/>
    <col min="6661" max="6661" width="18" style="18" customWidth="1"/>
    <col min="6662" max="6913" width="9.140625" style="18"/>
    <col min="6914" max="6914" width="7.5703125" style="18" customWidth="1"/>
    <col min="6915" max="6915" width="7.7109375" style="18" customWidth="1"/>
    <col min="6916" max="6916" width="60.140625" style="18" customWidth="1"/>
    <col min="6917" max="6917" width="18" style="18" customWidth="1"/>
    <col min="6918" max="7169" width="9.140625" style="18"/>
    <col min="7170" max="7170" width="7.5703125" style="18" customWidth="1"/>
    <col min="7171" max="7171" width="7.7109375" style="18" customWidth="1"/>
    <col min="7172" max="7172" width="60.140625" style="18" customWidth="1"/>
    <col min="7173" max="7173" width="18" style="18" customWidth="1"/>
    <col min="7174" max="7425" width="9.140625" style="18"/>
    <col min="7426" max="7426" width="7.5703125" style="18" customWidth="1"/>
    <col min="7427" max="7427" width="7.7109375" style="18" customWidth="1"/>
    <col min="7428" max="7428" width="60.140625" style="18" customWidth="1"/>
    <col min="7429" max="7429" width="18" style="18" customWidth="1"/>
    <col min="7430" max="7681" width="9.140625" style="18"/>
    <col min="7682" max="7682" width="7.5703125" style="18" customWidth="1"/>
    <col min="7683" max="7683" width="7.7109375" style="18" customWidth="1"/>
    <col min="7684" max="7684" width="60.140625" style="18" customWidth="1"/>
    <col min="7685" max="7685" width="18" style="18" customWidth="1"/>
    <col min="7686" max="7937" width="9.140625" style="18"/>
    <col min="7938" max="7938" width="7.5703125" style="18" customWidth="1"/>
    <col min="7939" max="7939" width="7.7109375" style="18" customWidth="1"/>
    <col min="7940" max="7940" width="60.140625" style="18" customWidth="1"/>
    <col min="7941" max="7941" width="18" style="18" customWidth="1"/>
    <col min="7942" max="8193" width="9.140625" style="18"/>
    <col min="8194" max="8194" width="7.5703125" style="18" customWidth="1"/>
    <col min="8195" max="8195" width="7.7109375" style="18" customWidth="1"/>
    <col min="8196" max="8196" width="60.140625" style="18" customWidth="1"/>
    <col min="8197" max="8197" width="18" style="18" customWidth="1"/>
    <col min="8198" max="8449" width="9.140625" style="18"/>
    <col min="8450" max="8450" width="7.5703125" style="18" customWidth="1"/>
    <col min="8451" max="8451" width="7.7109375" style="18" customWidth="1"/>
    <col min="8452" max="8452" width="60.140625" style="18" customWidth="1"/>
    <col min="8453" max="8453" width="18" style="18" customWidth="1"/>
    <col min="8454" max="8705" width="9.140625" style="18"/>
    <col min="8706" max="8706" width="7.5703125" style="18" customWidth="1"/>
    <col min="8707" max="8707" width="7.7109375" style="18" customWidth="1"/>
    <col min="8708" max="8708" width="60.140625" style="18" customWidth="1"/>
    <col min="8709" max="8709" width="18" style="18" customWidth="1"/>
    <col min="8710" max="8961" width="9.140625" style="18"/>
    <col min="8962" max="8962" width="7.5703125" style="18" customWidth="1"/>
    <col min="8963" max="8963" width="7.7109375" style="18" customWidth="1"/>
    <col min="8964" max="8964" width="60.140625" style="18" customWidth="1"/>
    <col min="8965" max="8965" width="18" style="18" customWidth="1"/>
    <col min="8966" max="9217" width="9.140625" style="18"/>
    <col min="9218" max="9218" width="7.5703125" style="18" customWidth="1"/>
    <col min="9219" max="9219" width="7.7109375" style="18" customWidth="1"/>
    <col min="9220" max="9220" width="60.140625" style="18" customWidth="1"/>
    <col min="9221" max="9221" width="18" style="18" customWidth="1"/>
    <col min="9222" max="9473" width="9.140625" style="18"/>
    <col min="9474" max="9474" width="7.5703125" style="18" customWidth="1"/>
    <col min="9475" max="9475" width="7.7109375" style="18" customWidth="1"/>
    <col min="9476" max="9476" width="60.140625" style="18" customWidth="1"/>
    <col min="9477" max="9477" width="18" style="18" customWidth="1"/>
    <col min="9478" max="9729" width="9.140625" style="18"/>
    <col min="9730" max="9730" width="7.5703125" style="18" customWidth="1"/>
    <col min="9731" max="9731" width="7.7109375" style="18" customWidth="1"/>
    <col min="9732" max="9732" width="60.140625" style="18" customWidth="1"/>
    <col min="9733" max="9733" width="18" style="18" customWidth="1"/>
    <col min="9734" max="9985" width="9.140625" style="18"/>
    <col min="9986" max="9986" width="7.5703125" style="18" customWidth="1"/>
    <col min="9987" max="9987" width="7.7109375" style="18" customWidth="1"/>
    <col min="9988" max="9988" width="60.140625" style="18" customWidth="1"/>
    <col min="9989" max="9989" width="18" style="18" customWidth="1"/>
    <col min="9990" max="10241" width="9.140625" style="18"/>
    <col min="10242" max="10242" width="7.5703125" style="18" customWidth="1"/>
    <col min="10243" max="10243" width="7.7109375" style="18" customWidth="1"/>
    <col min="10244" max="10244" width="60.140625" style="18" customWidth="1"/>
    <col min="10245" max="10245" width="18" style="18" customWidth="1"/>
    <col min="10246" max="10497" width="9.140625" style="18"/>
    <col min="10498" max="10498" width="7.5703125" style="18" customWidth="1"/>
    <col min="10499" max="10499" width="7.7109375" style="18" customWidth="1"/>
    <col min="10500" max="10500" width="60.140625" style="18" customWidth="1"/>
    <col min="10501" max="10501" width="18" style="18" customWidth="1"/>
    <col min="10502" max="10753" width="9.140625" style="18"/>
    <col min="10754" max="10754" width="7.5703125" style="18" customWidth="1"/>
    <col min="10755" max="10755" width="7.7109375" style="18" customWidth="1"/>
    <col min="10756" max="10756" width="60.140625" style="18" customWidth="1"/>
    <col min="10757" max="10757" width="18" style="18" customWidth="1"/>
    <col min="10758" max="11009" width="9.140625" style="18"/>
    <col min="11010" max="11010" width="7.5703125" style="18" customWidth="1"/>
    <col min="11011" max="11011" width="7.7109375" style="18" customWidth="1"/>
    <col min="11012" max="11012" width="60.140625" style="18" customWidth="1"/>
    <col min="11013" max="11013" width="18" style="18" customWidth="1"/>
    <col min="11014" max="11265" width="9.140625" style="18"/>
    <col min="11266" max="11266" width="7.5703125" style="18" customWidth="1"/>
    <col min="11267" max="11267" width="7.7109375" style="18" customWidth="1"/>
    <col min="11268" max="11268" width="60.140625" style="18" customWidth="1"/>
    <col min="11269" max="11269" width="18" style="18" customWidth="1"/>
    <col min="11270" max="11521" width="9.140625" style="18"/>
    <col min="11522" max="11522" width="7.5703125" style="18" customWidth="1"/>
    <col min="11523" max="11523" width="7.7109375" style="18" customWidth="1"/>
    <col min="11524" max="11524" width="60.140625" style="18" customWidth="1"/>
    <col min="11525" max="11525" width="18" style="18" customWidth="1"/>
    <col min="11526" max="11777" width="9.140625" style="18"/>
    <col min="11778" max="11778" width="7.5703125" style="18" customWidth="1"/>
    <col min="11779" max="11779" width="7.7109375" style="18" customWidth="1"/>
    <col min="11780" max="11780" width="60.140625" style="18" customWidth="1"/>
    <col min="11781" max="11781" width="18" style="18" customWidth="1"/>
    <col min="11782" max="12033" width="9.140625" style="18"/>
    <col min="12034" max="12034" width="7.5703125" style="18" customWidth="1"/>
    <col min="12035" max="12035" width="7.7109375" style="18" customWidth="1"/>
    <col min="12036" max="12036" width="60.140625" style="18" customWidth="1"/>
    <col min="12037" max="12037" width="18" style="18" customWidth="1"/>
    <col min="12038" max="12289" width="9.140625" style="18"/>
    <col min="12290" max="12290" width="7.5703125" style="18" customWidth="1"/>
    <col min="12291" max="12291" width="7.7109375" style="18" customWidth="1"/>
    <col min="12292" max="12292" width="60.140625" style="18" customWidth="1"/>
    <col min="12293" max="12293" width="18" style="18" customWidth="1"/>
    <col min="12294" max="12545" width="9.140625" style="18"/>
    <col min="12546" max="12546" width="7.5703125" style="18" customWidth="1"/>
    <col min="12547" max="12547" width="7.7109375" style="18" customWidth="1"/>
    <col min="12548" max="12548" width="60.140625" style="18" customWidth="1"/>
    <col min="12549" max="12549" width="18" style="18" customWidth="1"/>
    <col min="12550" max="12801" width="9.140625" style="18"/>
    <col min="12802" max="12802" width="7.5703125" style="18" customWidth="1"/>
    <col min="12803" max="12803" width="7.7109375" style="18" customWidth="1"/>
    <col min="12804" max="12804" width="60.140625" style="18" customWidth="1"/>
    <col min="12805" max="12805" width="18" style="18" customWidth="1"/>
    <col min="12806" max="13057" width="9.140625" style="18"/>
    <col min="13058" max="13058" width="7.5703125" style="18" customWidth="1"/>
    <col min="13059" max="13059" width="7.7109375" style="18" customWidth="1"/>
    <col min="13060" max="13060" width="60.140625" style="18" customWidth="1"/>
    <col min="13061" max="13061" width="18" style="18" customWidth="1"/>
    <col min="13062" max="13313" width="9.140625" style="18"/>
    <col min="13314" max="13314" width="7.5703125" style="18" customWidth="1"/>
    <col min="13315" max="13315" width="7.7109375" style="18" customWidth="1"/>
    <col min="13316" max="13316" width="60.140625" style="18" customWidth="1"/>
    <col min="13317" max="13317" width="18" style="18" customWidth="1"/>
    <col min="13318" max="13569" width="9.140625" style="18"/>
    <col min="13570" max="13570" width="7.5703125" style="18" customWidth="1"/>
    <col min="13571" max="13571" width="7.7109375" style="18" customWidth="1"/>
    <col min="13572" max="13572" width="60.140625" style="18" customWidth="1"/>
    <col min="13573" max="13573" width="18" style="18" customWidth="1"/>
    <col min="13574" max="13825" width="9.140625" style="18"/>
    <col min="13826" max="13826" width="7.5703125" style="18" customWidth="1"/>
    <col min="13827" max="13827" width="7.7109375" style="18" customWidth="1"/>
    <col min="13828" max="13828" width="60.140625" style="18" customWidth="1"/>
    <col min="13829" max="13829" width="18" style="18" customWidth="1"/>
    <col min="13830" max="14081" width="9.140625" style="18"/>
    <col min="14082" max="14082" width="7.5703125" style="18" customWidth="1"/>
    <col min="14083" max="14083" width="7.7109375" style="18" customWidth="1"/>
    <col min="14084" max="14084" width="60.140625" style="18" customWidth="1"/>
    <col min="14085" max="14085" width="18" style="18" customWidth="1"/>
    <col min="14086" max="14337" width="9.140625" style="18"/>
    <col min="14338" max="14338" width="7.5703125" style="18" customWidth="1"/>
    <col min="14339" max="14339" width="7.7109375" style="18" customWidth="1"/>
    <col min="14340" max="14340" width="60.140625" style="18" customWidth="1"/>
    <col min="14341" max="14341" width="18" style="18" customWidth="1"/>
    <col min="14342" max="14593" width="9.140625" style="18"/>
    <col min="14594" max="14594" width="7.5703125" style="18" customWidth="1"/>
    <col min="14595" max="14595" width="7.7109375" style="18" customWidth="1"/>
    <col min="14596" max="14596" width="60.140625" style="18" customWidth="1"/>
    <col min="14597" max="14597" width="18" style="18" customWidth="1"/>
    <col min="14598" max="14849" width="9.140625" style="18"/>
    <col min="14850" max="14850" width="7.5703125" style="18" customWidth="1"/>
    <col min="14851" max="14851" width="7.7109375" style="18" customWidth="1"/>
    <col min="14852" max="14852" width="60.140625" style="18" customWidth="1"/>
    <col min="14853" max="14853" width="18" style="18" customWidth="1"/>
    <col min="14854" max="15105" width="9.140625" style="18"/>
    <col min="15106" max="15106" width="7.5703125" style="18" customWidth="1"/>
    <col min="15107" max="15107" width="7.7109375" style="18" customWidth="1"/>
    <col min="15108" max="15108" width="60.140625" style="18" customWidth="1"/>
    <col min="15109" max="15109" width="18" style="18" customWidth="1"/>
    <col min="15110" max="15361" width="9.140625" style="18"/>
    <col min="15362" max="15362" width="7.5703125" style="18" customWidth="1"/>
    <col min="15363" max="15363" width="7.7109375" style="18" customWidth="1"/>
    <col min="15364" max="15364" width="60.140625" style="18" customWidth="1"/>
    <col min="15365" max="15365" width="18" style="18" customWidth="1"/>
    <col min="15366" max="15617" width="9.140625" style="18"/>
    <col min="15618" max="15618" width="7.5703125" style="18" customWidth="1"/>
    <col min="15619" max="15619" width="7.7109375" style="18" customWidth="1"/>
    <col min="15620" max="15620" width="60.140625" style="18" customWidth="1"/>
    <col min="15621" max="15621" width="18" style="18" customWidth="1"/>
    <col min="15622" max="15873" width="9.140625" style="18"/>
    <col min="15874" max="15874" width="7.5703125" style="18" customWidth="1"/>
    <col min="15875" max="15875" width="7.7109375" style="18" customWidth="1"/>
    <col min="15876" max="15876" width="60.140625" style="18" customWidth="1"/>
    <col min="15877" max="15877" width="18" style="18" customWidth="1"/>
    <col min="15878" max="16129" width="9.140625" style="18"/>
    <col min="16130" max="16130" width="7.5703125" style="18" customWidth="1"/>
    <col min="16131" max="16131" width="7.7109375" style="18" customWidth="1"/>
    <col min="16132" max="16132" width="60.140625" style="18" customWidth="1"/>
    <col min="16133" max="16133" width="18" style="18" customWidth="1"/>
    <col min="16134" max="16384" width="9.140625" style="18"/>
  </cols>
  <sheetData>
    <row r="1" spans="1:6" ht="62.25" customHeight="1">
      <c r="B1" s="19"/>
      <c r="C1" s="18"/>
      <c r="D1" s="20"/>
    </row>
    <row r="2" spans="1:6" ht="15.75" thickBot="1">
      <c r="C2" s="18"/>
      <c r="D2" s="20"/>
    </row>
    <row r="3" spans="1:6" ht="24" thickBot="1">
      <c r="A3" s="23" t="s">
        <v>479</v>
      </c>
      <c r="C3" s="24"/>
      <c r="D3" s="25" t="s">
        <v>480</v>
      </c>
    </row>
    <row r="4" spans="1:6" ht="20.25">
      <c r="B4" s="26"/>
      <c r="C4" s="27"/>
      <c r="D4" s="28"/>
    </row>
    <row r="5" spans="1:6" ht="20.25">
      <c r="B5" s="29"/>
      <c r="C5" s="30" t="s">
        <v>481</v>
      </c>
      <c r="D5" s="45" t="s">
        <v>515</v>
      </c>
    </row>
    <row r="6" spans="1:6" ht="20.25">
      <c r="B6" s="29"/>
      <c r="C6" s="30" t="s">
        <v>482</v>
      </c>
      <c r="D6" s="45" t="s">
        <v>515</v>
      </c>
    </row>
    <row r="7" spans="1:6" ht="20.25">
      <c r="B7" s="29"/>
      <c r="C7" s="31" t="s">
        <v>483</v>
      </c>
      <c r="D7" s="45" t="s">
        <v>515</v>
      </c>
      <c r="E7" s="32"/>
      <c r="F7" s="32"/>
    </row>
    <row r="8" spans="1:6" ht="20.25">
      <c r="B8" s="29"/>
      <c r="C8" s="30" t="s">
        <v>484</v>
      </c>
      <c r="D8" s="45" t="s">
        <v>515</v>
      </c>
    </row>
    <row r="9" spans="1:6" ht="20.25">
      <c r="B9" s="29"/>
      <c r="C9" s="30" t="s">
        <v>485</v>
      </c>
      <c r="D9" s="45" t="s">
        <v>515</v>
      </c>
    </row>
    <row r="10" spans="1:6" ht="20.25">
      <c r="B10" s="29"/>
      <c r="C10" s="30" t="s">
        <v>486</v>
      </c>
      <c r="D10" s="45" t="s">
        <v>515</v>
      </c>
    </row>
    <row r="11" spans="1:6" ht="18.75">
      <c r="B11" s="32"/>
      <c r="C11" s="30" t="s">
        <v>487</v>
      </c>
      <c r="D11" s="45" t="s">
        <v>515</v>
      </c>
    </row>
    <row r="12" spans="1:6" ht="20.25">
      <c r="B12" s="29"/>
      <c r="C12" s="30" t="s">
        <v>488</v>
      </c>
      <c r="D12" s="33">
        <v>0.33</v>
      </c>
    </row>
    <row r="13" spans="1:6" ht="20.25">
      <c r="B13" s="29"/>
    </row>
    <row r="14" spans="1:6" ht="20.25">
      <c r="B14" s="29"/>
    </row>
    <row r="15" spans="1:6" ht="21" thickBot="1">
      <c r="B15" s="29"/>
    </row>
    <row r="16" spans="1:6" ht="20.25">
      <c r="B16" s="29"/>
      <c r="D16" s="34" t="s">
        <v>497</v>
      </c>
    </row>
    <row r="17" spans="2:4" ht="20.25">
      <c r="B17" s="29"/>
      <c r="D17" s="35" t="s">
        <v>489</v>
      </c>
    </row>
    <row r="18" spans="2:4" ht="20.25">
      <c r="B18" s="29"/>
      <c r="D18" s="35" t="s">
        <v>490</v>
      </c>
    </row>
    <row r="19" spans="2:4" ht="20.25">
      <c r="B19" s="29"/>
      <c r="D19" s="35" t="s">
        <v>491</v>
      </c>
    </row>
    <row r="20" spans="2:4" ht="20.25">
      <c r="B20" s="29"/>
      <c r="D20" s="35" t="s">
        <v>492</v>
      </c>
    </row>
    <row r="21" spans="2:4" ht="20.25">
      <c r="B21" s="29"/>
      <c r="D21" s="35" t="s">
        <v>493</v>
      </c>
    </row>
    <row r="22" spans="2:4" ht="20.25">
      <c r="B22" s="29"/>
      <c r="D22" s="36" t="s">
        <v>494</v>
      </c>
    </row>
    <row r="23" spans="2:4" ht="20.25">
      <c r="B23" s="29"/>
      <c r="D23" s="36" t="s">
        <v>495</v>
      </c>
    </row>
    <row r="24" spans="2:4" ht="21" thickBot="1">
      <c r="B24" s="29"/>
      <c r="D24" s="37" t="s">
        <v>496</v>
      </c>
    </row>
  </sheetData>
  <sheetProtection password="DC17" sheet="1" objects="1" scenarios="1"/>
  <hyperlinks>
    <hyperlink ref="D22" r:id="rId1"/>
    <hyperlink ref="D23" r:id="rId2"/>
  </hyperlinks>
  <pageMargins left="0.7" right="0.7" top="0.78740157499999996" bottom="0.78740157499999996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List2">
    <tabColor rgb="FF00B050"/>
  </sheetPr>
  <dimension ref="A1:S394"/>
  <sheetViews>
    <sheetView topLeftCell="E1" workbookViewId="0">
      <selection activeCell="R10" sqref="R10"/>
    </sheetView>
  </sheetViews>
  <sheetFormatPr defaultRowHeight="15"/>
  <cols>
    <col min="1" max="1" width="5.42578125" customWidth="1"/>
    <col min="2" max="2" width="25.7109375" customWidth="1"/>
    <col min="3" max="3" width="13.7109375" customWidth="1"/>
    <col min="4" max="4" width="10.5703125" style="7" customWidth="1"/>
    <col min="5" max="5" width="11.5703125" style="7" bestFit="1" customWidth="1"/>
    <col min="6" max="6" width="13.28515625" style="7" bestFit="1" customWidth="1"/>
    <col min="7" max="7" width="10.5703125" style="7" customWidth="1"/>
    <col min="8" max="8" width="5.28515625" style="7" customWidth="1"/>
    <col min="9" max="9" width="5.42578125" style="7" customWidth="1"/>
    <col min="10" max="10" width="5.7109375" style="7" customWidth="1"/>
    <col min="11" max="11" width="6.7109375" style="7" customWidth="1"/>
    <col min="12" max="12" width="6" style="7" customWidth="1"/>
    <col min="13" max="13" width="6.140625" style="7" customWidth="1"/>
    <col min="14" max="14" width="6.42578125" style="7" customWidth="1"/>
    <col min="15" max="15" width="13.85546875" style="7" bestFit="1" customWidth="1"/>
    <col min="16" max="16" width="9.42578125" style="7" customWidth="1"/>
    <col min="17" max="17" width="9.28515625" style="7" customWidth="1"/>
    <col min="18" max="18" width="7.28515625" style="49" customWidth="1"/>
    <col min="19" max="19" width="14.28515625" style="16" customWidth="1"/>
  </cols>
  <sheetData>
    <row r="1" spans="1:19" ht="18.75">
      <c r="A1" s="1" t="s">
        <v>433</v>
      </c>
      <c r="B1" s="1"/>
      <c r="C1" s="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39" t="s">
        <v>511</v>
      </c>
      <c r="Q1" s="38">
        <f>'Registrace zákazníka'!D12</f>
        <v>0.33</v>
      </c>
      <c r="R1" s="46"/>
      <c r="S1" s="14"/>
    </row>
    <row r="2" spans="1:19">
      <c r="A2" s="3" t="s">
        <v>434</v>
      </c>
      <c r="B2" s="3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7"/>
      <c r="S2" s="15"/>
    </row>
    <row r="3" spans="1:19">
      <c r="A3" s="3" t="s">
        <v>435</v>
      </c>
      <c r="B3" s="3"/>
      <c r="C3" s="3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7"/>
      <c r="S3" s="15"/>
    </row>
    <row r="4" spans="1:19">
      <c r="A4" s="11" t="s">
        <v>436</v>
      </c>
      <c r="B4" s="12" t="s">
        <v>437</v>
      </c>
      <c r="C4" s="5" t="s">
        <v>0</v>
      </c>
      <c r="D4" s="6" t="s">
        <v>1</v>
      </c>
      <c r="E4" s="6" t="s">
        <v>2</v>
      </c>
      <c r="F4" s="6" t="s">
        <v>3</v>
      </c>
      <c r="G4" s="6" t="s">
        <v>4</v>
      </c>
      <c r="H4" s="6"/>
      <c r="I4" s="6"/>
      <c r="J4" s="6"/>
      <c r="K4" s="6"/>
      <c r="L4" s="6"/>
      <c r="M4" s="6"/>
      <c r="N4" s="6"/>
      <c r="O4" s="6" t="s">
        <v>5</v>
      </c>
      <c r="P4" s="6" t="s">
        <v>512</v>
      </c>
      <c r="Q4" s="6" t="s">
        <v>513</v>
      </c>
      <c r="R4" s="48" t="s">
        <v>7</v>
      </c>
      <c r="S4" s="40" t="s">
        <v>514</v>
      </c>
    </row>
    <row r="5" spans="1:19">
      <c r="A5">
        <v>1</v>
      </c>
      <c r="B5" s="43" t="s">
        <v>435</v>
      </c>
      <c r="C5" t="s">
        <v>8</v>
      </c>
      <c r="D5" s="7" t="s">
        <v>9</v>
      </c>
      <c r="E5" s="7">
        <v>32</v>
      </c>
      <c r="F5" s="7">
        <v>30</v>
      </c>
      <c r="G5" s="7">
        <v>150</v>
      </c>
      <c r="L5" s="7">
        <v>30</v>
      </c>
      <c r="M5" s="7">
        <v>240</v>
      </c>
      <c r="N5" s="7">
        <v>1440</v>
      </c>
      <c r="O5" s="7" t="s">
        <v>10</v>
      </c>
      <c r="P5" s="7">
        <v>22</v>
      </c>
      <c r="Q5" s="7">
        <f>Tabulka2[[#This Row],[Sloupec14]]*(100-$Q$1*100)/100</f>
        <v>14.74</v>
      </c>
      <c r="S5" s="41">
        <f>Tabulka2[[#This Row],[Sloupec15]]*R5</f>
        <v>0</v>
      </c>
    </row>
    <row r="6" spans="1:19">
      <c r="A6">
        <f>A5+1</f>
        <v>2</v>
      </c>
      <c r="B6" s="43" t="s">
        <v>435</v>
      </c>
      <c r="C6" t="s">
        <v>11</v>
      </c>
      <c r="D6" s="7" t="s">
        <v>9</v>
      </c>
      <c r="E6" s="7">
        <v>32</v>
      </c>
      <c r="F6" s="7">
        <v>30</v>
      </c>
      <c r="G6" s="7">
        <v>250</v>
      </c>
      <c r="L6" s="7">
        <v>30</v>
      </c>
      <c r="M6" s="7">
        <v>240</v>
      </c>
      <c r="N6" s="7">
        <v>1440</v>
      </c>
      <c r="O6" s="7" t="s">
        <v>10</v>
      </c>
      <c r="P6" s="7">
        <v>25</v>
      </c>
      <c r="Q6" s="7">
        <f>Tabulka2[[#This Row],[Sloupec14]]*(100-$Q$1*100)/100</f>
        <v>16.75</v>
      </c>
      <c r="S6" s="42">
        <f>Tabulka2[[#This Row],[Sloupec15]]*R6</f>
        <v>0</v>
      </c>
    </row>
    <row r="7" spans="1:19">
      <c r="A7">
        <f t="shared" ref="A7:A70" si="0">A6+1</f>
        <v>3</v>
      </c>
      <c r="B7" s="43" t="s">
        <v>435</v>
      </c>
      <c r="C7" t="s">
        <v>12</v>
      </c>
      <c r="D7" s="7" t="s">
        <v>9</v>
      </c>
      <c r="E7" s="7">
        <v>32</v>
      </c>
      <c r="F7" s="7">
        <v>30</v>
      </c>
      <c r="G7" s="7">
        <v>500</v>
      </c>
      <c r="L7" s="7">
        <v>30</v>
      </c>
      <c r="M7" s="7">
        <v>180</v>
      </c>
      <c r="N7" s="7">
        <v>900</v>
      </c>
      <c r="O7" s="7" t="s">
        <v>13</v>
      </c>
      <c r="P7" s="7">
        <v>37</v>
      </c>
      <c r="Q7" s="7">
        <f>Tabulka2[[#This Row],[Sloupec14]]*(100-$Q$1*100)/100</f>
        <v>24.79</v>
      </c>
      <c r="S7" s="41">
        <f>Tabulka2[[#This Row],[Sloupec15]]*R7</f>
        <v>0</v>
      </c>
    </row>
    <row r="8" spans="1:19">
      <c r="A8">
        <f t="shared" si="0"/>
        <v>4</v>
      </c>
      <c r="B8" s="43" t="s">
        <v>435</v>
      </c>
      <c r="C8" t="s">
        <v>14</v>
      </c>
      <c r="D8" s="7" t="s">
        <v>9</v>
      </c>
      <c r="E8" s="7">
        <v>32</v>
      </c>
      <c r="F8" s="7">
        <v>30</v>
      </c>
      <c r="G8" s="7">
        <v>750</v>
      </c>
      <c r="L8" s="7">
        <v>30</v>
      </c>
      <c r="M8" s="7" t="s">
        <v>15</v>
      </c>
      <c r="N8" s="7" t="s">
        <v>15</v>
      </c>
      <c r="O8" s="7" t="s">
        <v>15</v>
      </c>
      <c r="P8" s="7">
        <v>51</v>
      </c>
      <c r="Q8" s="7">
        <f>Tabulka2[[#This Row],[Sloupec14]]*(100-$Q$1*100)/100</f>
        <v>34.17</v>
      </c>
      <c r="S8" s="42">
        <f>Tabulka2[[#This Row],[Sloupec15]]*R8</f>
        <v>0</v>
      </c>
    </row>
    <row r="9" spans="1:19">
      <c r="A9">
        <f t="shared" si="0"/>
        <v>5</v>
      </c>
      <c r="B9" s="43" t="s">
        <v>435</v>
      </c>
      <c r="C9" t="s">
        <v>16</v>
      </c>
      <c r="D9" s="7" t="s">
        <v>9</v>
      </c>
      <c r="E9" s="7">
        <v>32</v>
      </c>
      <c r="F9" s="7">
        <v>30</v>
      </c>
      <c r="G9" s="7">
        <v>1000</v>
      </c>
      <c r="L9" s="7">
        <v>30</v>
      </c>
      <c r="M9" s="7" t="s">
        <v>15</v>
      </c>
      <c r="N9" s="7" t="s">
        <v>15</v>
      </c>
      <c r="O9" s="7" t="s">
        <v>15</v>
      </c>
      <c r="P9" s="7">
        <v>59</v>
      </c>
      <c r="Q9" s="7">
        <f>Tabulka2[[#This Row],[Sloupec14]]*(100-$Q$1*100)/100</f>
        <v>39.53</v>
      </c>
      <c r="S9" s="41">
        <f>Tabulka2[[#This Row],[Sloupec15]]*R9</f>
        <v>0</v>
      </c>
    </row>
    <row r="10" spans="1:19">
      <c r="A10">
        <f t="shared" si="0"/>
        <v>6</v>
      </c>
      <c r="B10" s="43" t="s">
        <v>435</v>
      </c>
      <c r="C10" t="s">
        <v>17</v>
      </c>
      <c r="D10" s="7" t="s">
        <v>9</v>
      </c>
      <c r="E10" s="7">
        <v>32</v>
      </c>
      <c r="F10" s="7">
        <v>30</v>
      </c>
      <c r="G10" s="7">
        <v>1500</v>
      </c>
      <c r="L10" s="7">
        <v>30</v>
      </c>
      <c r="M10" s="7" t="s">
        <v>15</v>
      </c>
      <c r="N10" s="7" t="s">
        <v>15</v>
      </c>
      <c r="O10" s="7" t="s">
        <v>15</v>
      </c>
      <c r="P10" s="7">
        <v>81</v>
      </c>
      <c r="Q10" s="7">
        <f>Tabulka2[[#This Row],[Sloupec14]]*(100-$Q$1*100)/100</f>
        <v>54.27</v>
      </c>
      <c r="S10" s="42">
        <f>Tabulka2[[#This Row],[Sloupec15]]*R10</f>
        <v>0</v>
      </c>
    </row>
    <row r="11" spans="1:19">
      <c r="A11">
        <f t="shared" si="0"/>
        <v>7</v>
      </c>
      <c r="B11" s="43" t="s">
        <v>435</v>
      </c>
      <c r="C11" t="s">
        <v>18</v>
      </c>
      <c r="D11" s="7" t="s">
        <v>9</v>
      </c>
      <c r="E11" s="7">
        <v>32</v>
      </c>
      <c r="F11" s="7">
        <v>30</v>
      </c>
      <c r="G11" s="7">
        <v>2000</v>
      </c>
      <c r="L11" s="7">
        <v>30</v>
      </c>
      <c r="M11" s="7" t="s">
        <v>15</v>
      </c>
      <c r="N11" s="7" t="s">
        <v>15</v>
      </c>
      <c r="O11" s="7" t="s">
        <v>15</v>
      </c>
      <c r="P11" s="7">
        <v>123</v>
      </c>
      <c r="Q11" s="7">
        <f>Tabulka2[[#This Row],[Sloupec14]]*(100-$Q$1*100)/100</f>
        <v>82.41</v>
      </c>
      <c r="S11" s="41">
        <f>Tabulka2[[#This Row],[Sloupec15]]*R11</f>
        <v>0</v>
      </c>
    </row>
    <row r="12" spans="1:19">
      <c r="A12">
        <f t="shared" si="0"/>
        <v>8</v>
      </c>
      <c r="B12" s="43" t="s">
        <v>435</v>
      </c>
      <c r="C12" t="s">
        <v>19</v>
      </c>
      <c r="D12" s="7" t="s">
        <v>9</v>
      </c>
      <c r="E12" s="7">
        <v>32</v>
      </c>
      <c r="F12" s="7">
        <v>30</v>
      </c>
      <c r="G12" s="7">
        <v>3000</v>
      </c>
      <c r="L12" s="7">
        <v>30</v>
      </c>
      <c r="M12" s="7" t="s">
        <v>15</v>
      </c>
      <c r="N12" s="7" t="s">
        <v>15</v>
      </c>
      <c r="O12" s="7" t="s">
        <v>15</v>
      </c>
      <c r="P12" s="7">
        <v>175</v>
      </c>
      <c r="Q12" s="7">
        <f>Tabulka2[[#This Row],[Sloupec14]]*(100-$Q$1*100)/100</f>
        <v>117.25</v>
      </c>
      <c r="S12" s="42">
        <f>Tabulka2[[#This Row],[Sloupec15]]*R12</f>
        <v>0</v>
      </c>
    </row>
    <row r="13" spans="1:19">
      <c r="A13">
        <f t="shared" si="0"/>
        <v>9</v>
      </c>
      <c r="B13" s="43" t="s">
        <v>435</v>
      </c>
      <c r="C13" t="s">
        <v>20</v>
      </c>
      <c r="D13" s="7" t="s">
        <v>9</v>
      </c>
      <c r="E13" s="7">
        <v>40</v>
      </c>
      <c r="F13" s="7">
        <v>40</v>
      </c>
      <c r="G13" s="7">
        <v>150</v>
      </c>
      <c r="L13" s="7">
        <v>30</v>
      </c>
      <c r="M13" s="7">
        <v>240</v>
      </c>
      <c r="N13" s="7">
        <v>1200</v>
      </c>
      <c r="O13" s="7" t="s">
        <v>21</v>
      </c>
      <c r="P13" s="7">
        <v>22</v>
      </c>
      <c r="Q13" s="7">
        <f>Tabulka2[[#This Row],[Sloupec14]]*(100-$Q$1*100)/100</f>
        <v>14.74</v>
      </c>
      <c r="S13" s="41">
        <f>Tabulka2[[#This Row],[Sloupec15]]*R13</f>
        <v>0</v>
      </c>
    </row>
    <row r="14" spans="1:19">
      <c r="A14">
        <f t="shared" si="0"/>
        <v>10</v>
      </c>
      <c r="B14" s="43" t="s">
        <v>435</v>
      </c>
      <c r="C14" t="s">
        <v>22</v>
      </c>
      <c r="D14" s="7" t="s">
        <v>9</v>
      </c>
      <c r="E14" s="7">
        <v>40</v>
      </c>
      <c r="F14" s="7">
        <v>40</v>
      </c>
      <c r="G14" s="7">
        <v>250</v>
      </c>
      <c r="L14" s="7">
        <v>30</v>
      </c>
      <c r="M14" s="7">
        <v>240</v>
      </c>
      <c r="N14" s="7">
        <v>960</v>
      </c>
      <c r="O14" s="7" t="s">
        <v>23</v>
      </c>
      <c r="P14" s="7">
        <v>25</v>
      </c>
      <c r="Q14" s="7">
        <f>Tabulka2[[#This Row],[Sloupec14]]*(100-$Q$1*100)/100</f>
        <v>16.75</v>
      </c>
      <c r="S14" s="42">
        <f>Tabulka2[[#This Row],[Sloupec15]]*R14</f>
        <v>0</v>
      </c>
    </row>
    <row r="15" spans="1:19">
      <c r="A15">
        <f t="shared" si="0"/>
        <v>11</v>
      </c>
      <c r="B15" s="43" t="s">
        <v>435</v>
      </c>
      <c r="C15" t="s">
        <v>24</v>
      </c>
      <c r="D15" s="7" t="s">
        <v>9</v>
      </c>
      <c r="E15" s="7">
        <v>40</v>
      </c>
      <c r="F15" s="7">
        <v>40</v>
      </c>
      <c r="G15" s="7">
        <v>500</v>
      </c>
      <c r="L15" s="7">
        <v>50</v>
      </c>
      <c r="M15" s="7">
        <v>200</v>
      </c>
      <c r="N15" s="7">
        <v>600</v>
      </c>
      <c r="O15" s="7" t="s">
        <v>10</v>
      </c>
      <c r="P15" s="7">
        <v>31</v>
      </c>
      <c r="Q15" s="7">
        <f>Tabulka2[[#This Row],[Sloupec14]]*(100-$Q$1*100)/100</f>
        <v>20.77</v>
      </c>
      <c r="S15" s="41">
        <f>Tabulka2[[#This Row],[Sloupec15]]*R15</f>
        <v>0</v>
      </c>
    </row>
    <row r="16" spans="1:19">
      <c r="A16">
        <f t="shared" si="0"/>
        <v>12</v>
      </c>
      <c r="B16" s="43" t="s">
        <v>435</v>
      </c>
      <c r="C16" t="s">
        <v>25</v>
      </c>
      <c r="D16" s="7" t="s">
        <v>9</v>
      </c>
      <c r="E16" s="7">
        <v>40</v>
      </c>
      <c r="F16" s="7">
        <v>40</v>
      </c>
      <c r="G16" s="7">
        <v>750</v>
      </c>
      <c r="L16" s="7">
        <v>30</v>
      </c>
      <c r="M16" s="7">
        <v>120</v>
      </c>
      <c r="N16" s="7">
        <v>360</v>
      </c>
      <c r="O16" s="7" t="s">
        <v>26</v>
      </c>
      <c r="P16" s="7">
        <v>42</v>
      </c>
      <c r="Q16" s="7">
        <f>Tabulka2[[#This Row],[Sloupec14]]*(100-$Q$1*100)/100</f>
        <v>28.14</v>
      </c>
      <c r="S16" s="42">
        <f>Tabulka2[[#This Row],[Sloupec15]]*R16</f>
        <v>0</v>
      </c>
    </row>
    <row r="17" spans="1:19">
      <c r="A17">
        <f t="shared" si="0"/>
        <v>13</v>
      </c>
      <c r="B17" s="43" t="s">
        <v>435</v>
      </c>
      <c r="C17" t="s">
        <v>27</v>
      </c>
      <c r="D17" s="7" t="s">
        <v>9</v>
      </c>
      <c r="E17" s="7">
        <v>40</v>
      </c>
      <c r="F17" s="7">
        <v>40</v>
      </c>
      <c r="G17" s="7">
        <v>1000</v>
      </c>
      <c r="L17" s="7">
        <v>30</v>
      </c>
      <c r="M17" s="7" t="s">
        <v>15</v>
      </c>
      <c r="N17" s="7" t="s">
        <v>15</v>
      </c>
      <c r="O17" s="7" t="s">
        <v>15</v>
      </c>
      <c r="P17" s="7">
        <v>47</v>
      </c>
      <c r="Q17" s="7">
        <f>Tabulka2[[#This Row],[Sloupec14]]*(100-$Q$1*100)/100</f>
        <v>31.49</v>
      </c>
      <c r="S17" s="41">
        <f>Tabulka2[[#This Row],[Sloupec15]]*R17</f>
        <v>0</v>
      </c>
    </row>
    <row r="18" spans="1:19">
      <c r="A18">
        <f t="shared" si="0"/>
        <v>14</v>
      </c>
      <c r="B18" s="43" t="s">
        <v>435</v>
      </c>
      <c r="C18" t="s">
        <v>28</v>
      </c>
      <c r="D18" s="7" t="s">
        <v>9</v>
      </c>
      <c r="E18" s="7">
        <v>40</v>
      </c>
      <c r="F18" s="7">
        <v>40</v>
      </c>
      <c r="G18" s="7">
        <v>1500</v>
      </c>
      <c r="L18" s="7">
        <v>30</v>
      </c>
      <c r="M18" s="7" t="s">
        <v>15</v>
      </c>
      <c r="N18" s="7" t="s">
        <v>15</v>
      </c>
      <c r="O18" s="7" t="s">
        <v>15</v>
      </c>
      <c r="P18" s="7">
        <v>81</v>
      </c>
      <c r="Q18" s="7">
        <f>Tabulka2[[#This Row],[Sloupec14]]*(100-$Q$1*100)/100</f>
        <v>54.27</v>
      </c>
      <c r="S18" s="42">
        <f>Tabulka2[[#This Row],[Sloupec15]]*R18</f>
        <v>0</v>
      </c>
    </row>
    <row r="19" spans="1:19">
      <c r="A19">
        <f t="shared" si="0"/>
        <v>15</v>
      </c>
      <c r="B19" s="43" t="s">
        <v>435</v>
      </c>
      <c r="C19" t="s">
        <v>29</v>
      </c>
      <c r="D19" s="7" t="s">
        <v>9</v>
      </c>
      <c r="E19" s="7">
        <v>40</v>
      </c>
      <c r="F19" s="7">
        <v>40</v>
      </c>
      <c r="G19" s="7">
        <v>2000</v>
      </c>
      <c r="L19" s="7">
        <v>30</v>
      </c>
      <c r="M19" s="7" t="s">
        <v>15</v>
      </c>
      <c r="N19" s="7" t="s">
        <v>15</v>
      </c>
      <c r="O19" s="7" t="s">
        <v>15</v>
      </c>
      <c r="P19" s="7">
        <v>93</v>
      </c>
      <c r="Q19" s="7">
        <f>Tabulka2[[#This Row],[Sloupec14]]*(100-$Q$1*100)/100</f>
        <v>62.31</v>
      </c>
      <c r="S19" s="41">
        <f>Tabulka2[[#This Row],[Sloupec15]]*R19</f>
        <v>0</v>
      </c>
    </row>
    <row r="20" spans="1:19">
      <c r="A20">
        <f t="shared" si="0"/>
        <v>16</v>
      </c>
      <c r="B20" s="43" t="s">
        <v>435</v>
      </c>
      <c r="C20" t="s">
        <v>30</v>
      </c>
      <c r="D20" s="7" t="s">
        <v>9</v>
      </c>
      <c r="E20" s="7">
        <v>40</v>
      </c>
      <c r="F20" s="7">
        <v>40</v>
      </c>
      <c r="G20" s="7">
        <v>3000</v>
      </c>
      <c r="L20" s="7">
        <v>30</v>
      </c>
      <c r="M20" s="7" t="s">
        <v>15</v>
      </c>
      <c r="N20" s="7" t="s">
        <v>15</v>
      </c>
      <c r="O20" s="7" t="s">
        <v>15</v>
      </c>
      <c r="P20" s="7">
        <v>162</v>
      </c>
      <c r="Q20" s="7">
        <f>Tabulka2[[#This Row],[Sloupec14]]*(100-$Q$1*100)/100</f>
        <v>108.54</v>
      </c>
      <c r="S20" s="42">
        <f>Tabulka2[[#This Row],[Sloupec15]]*R20</f>
        <v>0</v>
      </c>
    </row>
    <row r="21" spans="1:19">
      <c r="A21">
        <f t="shared" si="0"/>
        <v>17</v>
      </c>
      <c r="B21" s="43" t="s">
        <v>435</v>
      </c>
      <c r="C21" t="s">
        <v>31</v>
      </c>
      <c r="D21" s="7" t="s">
        <v>9</v>
      </c>
      <c r="E21" s="7">
        <v>50</v>
      </c>
      <c r="F21" s="7">
        <v>50</v>
      </c>
      <c r="G21" s="7">
        <v>150</v>
      </c>
      <c r="L21" s="7">
        <v>30</v>
      </c>
      <c r="M21" s="7">
        <v>240</v>
      </c>
      <c r="N21" s="7">
        <v>960</v>
      </c>
      <c r="O21" s="7" t="s">
        <v>23</v>
      </c>
      <c r="P21" s="7">
        <v>24</v>
      </c>
      <c r="Q21" s="7">
        <f>Tabulka2[[#This Row],[Sloupec14]]*(100-$Q$1*100)/100</f>
        <v>16.079999999999998</v>
      </c>
      <c r="S21" s="41">
        <f>Tabulka2[[#This Row],[Sloupec15]]*R21</f>
        <v>0</v>
      </c>
    </row>
    <row r="22" spans="1:19">
      <c r="A22">
        <f t="shared" si="0"/>
        <v>18</v>
      </c>
      <c r="B22" s="43" t="s">
        <v>435</v>
      </c>
      <c r="C22" t="s">
        <v>32</v>
      </c>
      <c r="D22" s="7" t="s">
        <v>9</v>
      </c>
      <c r="E22" s="7">
        <v>50</v>
      </c>
      <c r="F22" s="7">
        <v>50</v>
      </c>
      <c r="G22" s="7">
        <v>250</v>
      </c>
      <c r="L22" s="7">
        <v>30</v>
      </c>
      <c r="M22" s="7">
        <v>240</v>
      </c>
      <c r="N22" s="7">
        <v>720</v>
      </c>
      <c r="O22" s="7" t="s">
        <v>33</v>
      </c>
      <c r="P22" s="7">
        <v>29</v>
      </c>
      <c r="Q22" s="7">
        <f>Tabulka2[[#This Row],[Sloupec14]]*(100-$Q$1*100)/100</f>
        <v>19.43</v>
      </c>
      <c r="S22" s="42">
        <f>Tabulka2[[#This Row],[Sloupec15]]*R22</f>
        <v>0</v>
      </c>
    </row>
    <row r="23" spans="1:19">
      <c r="A23">
        <f t="shared" si="0"/>
        <v>19</v>
      </c>
      <c r="B23" s="43" t="s">
        <v>435</v>
      </c>
      <c r="C23" t="s">
        <v>34</v>
      </c>
      <c r="D23" s="7" t="s">
        <v>9</v>
      </c>
      <c r="E23" s="7">
        <v>50</v>
      </c>
      <c r="F23" s="7">
        <v>50</v>
      </c>
      <c r="G23" s="7">
        <v>500</v>
      </c>
      <c r="L23" s="7">
        <v>35</v>
      </c>
      <c r="M23" s="7">
        <v>140</v>
      </c>
      <c r="N23" s="7">
        <v>420</v>
      </c>
      <c r="O23" s="7" t="s">
        <v>10</v>
      </c>
      <c r="P23" s="7">
        <v>38</v>
      </c>
      <c r="Q23" s="7">
        <f>Tabulka2[[#This Row],[Sloupec14]]*(100-$Q$1*100)/100</f>
        <v>25.46</v>
      </c>
      <c r="S23" s="41">
        <f>Tabulka2[[#This Row],[Sloupec15]]*R23</f>
        <v>0</v>
      </c>
    </row>
    <row r="24" spans="1:19">
      <c r="A24">
        <f t="shared" si="0"/>
        <v>20</v>
      </c>
      <c r="B24" s="43" t="s">
        <v>435</v>
      </c>
      <c r="C24" t="s">
        <v>35</v>
      </c>
      <c r="D24" s="7" t="s">
        <v>9</v>
      </c>
      <c r="E24" s="7">
        <v>50</v>
      </c>
      <c r="F24" s="7">
        <v>50</v>
      </c>
      <c r="G24" s="7">
        <v>750</v>
      </c>
      <c r="L24" s="7">
        <v>30</v>
      </c>
      <c r="M24" s="7" t="s">
        <v>15</v>
      </c>
      <c r="N24" s="7" t="s">
        <v>15</v>
      </c>
      <c r="O24" s="7" t="s">
        <v>15</v>
      </c>
      <c r="P24" s="7">
        <v>57</v>
      </c>
      <c r="Q24" s="7">
        <f>Tabulka2[[#This Row],[Sloupec14]]*(100-$Q$1*100)/100</f>
        <v>38.19</v>
      </c>
      <c r="S24" s="42">
        <f>Tabulka2[[#This Row],[Sloupec15]]*R24</f>
        <v>0</v>
      </c>
    </row>
    <row r="25" spans="1:19">
      <c r="A25">
        <f t="shared" si="0"/>
        <v>21</v>
      </c>
      <c r="B25" s="43" t="s">
        <v>435</v>
      </c>
      <c r="C25" t="s">
        <v>36</v>
      </c>
      <c r="D25" s="7" t="s">
        <v>9</v>
      </c>
      <c r="E25" s="7">
        <v>50</v>
      </c>
      <c r="F25" s="7">
        <v>50</v>
      </c>
      <c r="G25" s="7">
        <v>750</v>
      </c>
      <c r="L25" s="7">
        <v>260</v>
      </c>
      <c r="M25" s="7" t="s">
        <v>15</v>
      </c>
      <c r="N25" s="7" t="s">
        <v>15</v>
      </c>
      <c r="O25" s="7" t="s">
        <v>15</v>
      </c>
      <c r="P25" s="7">
        <v>57</v>
      </c>
      <c r="Q25" s="7">
        <f>Tabulka2[[#This Row],[Sloupec14]]*(100-$Q$1*100)/100</f>
        <v>38.19</v>
      </c>
      <c r="S25" s="41">
        <f>Tabulka2[[#This Row],[Sloupec15]]*R25</f>
        <v>0</v>
      </c>
    </row>
    <row r="26" spans="1:19">
      <c r="A26">
        <f t="shared" si="0"/>
        <v>22</v>
      </c>
      <c r="B26" s="43" t="s">
        <v>435</v>
      </c>
      <c r="C26" t="s">
        <v>37</v>
      </c>
      <c r="D26" s="7" t="s">
        <v>9</v>
      </c>
      <c r="E26" s="7">
        <v>50</v>
      </c>
      <c r="F26" s="7">
        <v>50</v>
      </c>
      <c r="G26" s="7">
        <v>1000</v>
      </c>
      <c r="L26" s="7">
        <v>30</v>
      </c>
      <c r="M26" s="7" t="s">
        <v>15</v>
      </c>
      <c r="N26" s="7" t="s">
        <v>15</v>
      </c>
      <c r="O26" s="7" t="s">
        <v>15</v>
      </c>
      <c r="P26" s="7">
        <v>61</v>
      </c>
      <c r="Q26" s="7">
        <f>Tabulka2[[#This Row],[Sloupec14]]*(100-$Q$1*100)/100</f>
        <v>40.869999999999997</v>
      </c>
      <c r="S26" s="42">
        <f>Tabulka2[[#This Row],[Sloupec15]]*R26</f>
        <v>0</v>
      </c>
    </row>
    <row r="27" spans="1:19">
      <c r="A27">
        <f t="shared" si="0"/>
        <v>23</v>
      </c>
      <c r="B27" s="43" t="s">
        <v>435</v>
      </c>
      <c r="C27" t="s">
        <v>38</v>
      </c>
      <c r="D27" s="7" t="s">
        <v>9</v>
      </c>
      <c r="E27" s="7">
        <v>50</v>
      </c>
      <c r="F27" s="7">
        <v>50</v>
      </c>
      <c r="G27" s="7">
        <v>1000</v>
      </c>
      <c r="L27" s="7">
        <v>260</v>
      </c>
      <c r="M27" s="7" t="s">
        <v>15</v>
      </c>
      <c r="N27" s="7" t="s">
        <v>15</v>
      </c>
      <c r="O27" s="7" t="s">
        <v>15</v>
      </c>
      <c r="P27" s="7">
        <v>61</v>
      </c>
      <c r="Q27" s="7">
        <f>Tabulka2[[#This Row],[Sloupec14]]*(100-$Q$1*100)/100</f>
        <v>40.869999999999997</v>
      </c>
      <c r="S27" s="41">
        <f>Tabulka2[[#This Row],[Sloupec15]]*R27</f>
        <v>0</v>
      </c>
    </row>
    <row r="28" spans="1:19">
      <c r="A28">
        <f t="shared" si="0"/>
        <v>24</v>
      </c>
      <c r="B28" s="43" t="s">
        <v>435</v>
      </c>
      <c r="C28" t="s">
        <v>39</v>
      </c>
      <c r="D28" s="7" t="s">
        <v>9</v>
      </c>
      <c r="E28" s="7">
        <v>50</v>
      </c>
      <c r="F28" s="7">
        <v>50</v>
      </c>
      <c r="G28" s="7">
        <v>1500</v>
      </c>
      <c r="L28" s="7">
        <v>30</v>
      </c>
      <c r="M28" s="7" t="s">
        <v>15</v>
      </c>
      <c r="N28" s="7" t="s">
        <v>15</v>
      </c>
      <c r="O28" s="7" t="s">
        <v>15</v>
      </c>
      <c r="P28" s="7">
        <v>99</v>
      </c>
      <c r="Q28" s="7">
        <f>Tabulka2[[#This Row],[Sloupec14]]*(100-$Q$1*100)/100</f>
        <v>66.33</v>
      </c>
      <c r="S28" s="42">
        <f>Tabulka2[[#This Row],[Sloupec15]]*R28</f>
        <v>0</v>
      </c>
    </row>
    <row r="29" spans="1:19">
      <c r="A29">
        <f t="shared" si="0"/>
        <v>25</v>
      </c>
      <c r="B29" s="43" t="s">
        <v>435</v>
      </c>
      <c r="C29" t="s">
        <v>40</v>
      </c>
      <c r="D29" s="7" t="s">
        <v>9</v>
      </c>
      <c r="E29" s="7">
        <v>50</v>
      </c>
      <c r="F29" s="7">
        <v>50</v>
      </c>
      <c r="G29" s="7">
        <v>1500</v>
      </c>
      <c r="L29" s="7">
        <v>260</v>
      </c>
      <c r="M29" s="7" t="s">
        <v>15</v>
      </c>
      <c r="N29" s="7" t="s">
        <v>15</v>
      </c>
      <c r="O29" s="7" t="s">
        <v>15</v>
      </c>
      <c r="P29" s="7">
        <v>99</v>
      </c>
      <c r="Q29" s="7">
        <f>Tabulka2[[#This Row],[Sloupec14]]*(100-$Q$1*100)/100</f>
        <v>66.33</v>
      </c>
      <c r="S29" s="41">
        <f>Tabulka2[[#This Row],[Sloupec15]]*R29</f>
        <v>0</v>
      </c>
    </row>
    <row r="30" spans="1:19">
      <c r="A30">
        <f t="shared" si="0"/>
        <v>26</v>
      </c>
      <c r="B30" s="43" t="s">
        <v>435</v>
      </c>
      <c r="C30" t="s">
        <v>41</v>
      </c>
      <c r="D30" s="7" t="s">
        <v>9</v>
      </c>
      <c r="E30" s="7">
        <v>50</v>
      </c>
      <c r="F30" s="7">
        <v>50</v>
      </c>
      <c r="G30" s="7">
        <v>2000</v>
      </c>
      <c r="L30" s="7">
        <v>30</v>
      </c>
      <c r="M30" s="7" t="s">
        <v>15</v>
      </c>
      <c r="N30" s="7" t="s">
        <v>15</v>
      </c>
      <c r="O30" s="7" t="s">
        <v>15</v>
      </c>
      <c r="P30" s="7">
        <v>119</v>
      </c>
      <c r="Q30" s="7">
        <f>Tabulka2[[#This Row],[Sloupec14]]*(100-$Q$1*100)/100</f>
        <v>79.73</v>
      </c>
      <c r="S30" s="42">
        <f>Tabulka2[[#This Row],[Sloupec15]]*R30</f>
        <v>0</v>
      </c>
    </row>
    <row r="31" spans="1:19">
      <c r="A31">
        <f t="shared" si="0"/>
        <v>27</v>
      </c>
      <c r="B31" s="43" t="s">
        <v>435</v>
      </c>
      <c r="C31" t="s">
        <v>42</v>
      </c>
      <c r="D31" s="7" t="s">
        <v>9</v>
      </c>
      <c r="E31" s="7">
        <v>50</v>
      </c>
      <c r="F31" s="7">
        <v>50</v>
      </c>
      <c r="G31" s="7">
        <v>2000</v>
      </c>
      <c r="L31" s="7">
        <v>260</v>
      </c>
      <c r="M31" s="7" t="s">
        <v>15</v>
      </c>
      <c r="N31" s="7" t="s">
        <v>15</v>
      </c>
      <c r="O31" s="7" t="s">
        <v>15</v>
      </c>
      <c r="P31" s="7">
        <v>119</v>
      </c>
      <c r="Q31" s="7">
        <f>Tabulka2[[#This Row],[Sloupec14]]*(100-$Q$1*100)/100</f>
        <v>79.73</v>
      </c>
      <c r="S31" s="41">
        <f>Tabulka2[[#This Row],[Sloupec15]]*R31</f>
        <v>0</v>
      </c>
    </row>
    <row r="32" spans="1:19">
      <c r="A32">
        <f t="shared" si="0"/>
        <v>28</v>
      </c>
      <c r="B32" s="43" t="s">
        <v>435</v>
      </c>
      <c r="C32" t="s">
        <v>43</v>
      </c>
      <c r="D32" s="7" t="s">
        <v>9</v>
      </c>
      <c r="E32" s="7">
        <v>50</v>
      </c>
      <c r="F32" s="7">
        <v>50</v>
      </c>
      <c r="G32" s="7">
        <v>3000</v>
      </c>
      <c r="L32" s="7">
        <v>30</v>
      </c>
      <c r="M32" s="7" t="s">
        <v>15</v>
      </c>
      <c r="N32" s="7" t="s">
        <v>15</v>
      </c>
      <c r="O32" s="7" t="s">
        <v>15</v>
      </c>
      <c r="P32" s="7">
        <v>230</v>
      </c>
      <c r="Q32" s="7">
        <f>Tabulka2[[#This Row],[Sloupec14]]*(100-$Q$1*100)/100</f>
        <v>154.1</v>
      </c>
      <c r="S32" s="42">
        <f>Tabulka2[[#This Row],[Sloupec15]]*R32</f>
        <v>0</v>
      </c>
    </row>
    <row r="33" spans="1:19">
      <c r="A33">
        <f t="shared" si="0"/>
        <v>29</v>
      </c>
      <c r="B33" s="43" t="s">
        <v>435</v>
      </c>
      <c r="C33" t="s">
        <v>44</v>
      </c>
      <c r="D33" s="7" t="s">
        <v>9</v>
      </c>
      <c r="E33" s="7">
        <v>75</v>
      </c>
      <c r="F33" s="7">
        <v>70</v>
      </c>
      <c r="G33" s="7">
        <v>150</v>
      </c>
      <c r="L33" s="7">
        <v>30</v>
      </c>
      <c r="M33" s="7">
        <v>240</v>
      </c>
      <c r="N33" s="7">
        <v>480</v>
      </c>
      <c r="O33" s="7" t="s">
        <v>45</v>
      </c>
      <c r="P33" s="7">
        <v>43</v>
      </c>
      <c r="Q33" s="7">
        <f>Tabulka2[[#This Row],[Sloupec14]]*(100-$Q$1*100)/100</f>
        <v>28.81</v>
      </c>
      <c r="S33" s="41">
        <f>Tabulka2[[#This Row],[Sloupec15]]*R33</f>
        <v>0</v>
      </c>
    </row>
    <row r="34" spans="1:19">
      <c r="A34">
        <f t="shared" si="0"/>
        <v>30</v>
      </c>
      <c r="B34" s="43" t="s">
        <v>435</v>
      </c>
      <c r="C34" t="s">
        <v>46</v>
      </c>
      <c r="D34" s="7" t="s">
        <v>9</v>
      </c>
      <c r="E34" s="7">
        <v>75</v>
      </c>
      <c r="F34" s="7">
        <v>70</v>
      </c>
      <c r="G34" s="7">
        <v>250</v>
      </c>
      <c r="L34" s="7">
        <v>20</v>
      </c>
      <c r="M34" s="7">
        <v>160</v>
      </c>
      <c r="N34" s="7">
        <v>320</v>
      </c>
      <c r="O34" s="7" t="s">
        <v>45</v>
      </c>
      <c r="P34" s="7">
        <v>48</v>
      </c>
      <c r="Q34" s="7">
        <f>Tabulka2[[#This Row],[Sloupec14]]*(100-$Q$1*100)/100</f>
        <v>32.159999999999997</v>
      </c>
      <c r="S34" s="42">
        <f>Tabulka2[[#This Row],[Sloupec15]]*R34</f>
        <v>0</v>
      </c>
    </row>
    <row r="35" spans="1:19">
      <c r="A35">
        <f t="shared" si="0"/>
        <v>31</v>
      </c>
      <c r="B35" s="43" t="s">
        <v>435</v>
      </c>
      <c r="C35" t="s">
        <v>47</v>
      </c>
      <c r="D35" s="7" t="s">
        <v>9</v>
      </c>
      <c r="E35" s="7">
        <v>75</v>
      </c>
      <c r="F35" s="7">
        <v>70</v>
      </c>
      <c r="G35" s="7">
        <v>500</v>
      </c>
      <c r="L35" s="7">
        <v>20</v>
      </c>
      <c r="M35" s="7">
        <v>80</v>
      </c>
      <c r="N35" s="7">
        <v>240</v>
      </c>
      <c r="O35" s="7" t="s">
        <v>48</v>
      </c>
      <c r="P35" s="7">
        <v>68</v>
      </c>
      <c r="Q35" s="7">
        <f>Tabulka2[[#This Row],[Sloupec14]]*(100-$Q$1*100)/100</f>
        <v>45.56</v>
      </c>
      <c r="S35" s="41">
        <f>Tabulka2[[#This Row],[Sloupec15]]*R35</f>
        <v>0</v>
      </c>
    </row>
    <row r="36" spans="1:19">
      <c r="A36">
        <f t="shared" si="0"/>
        <v>32</v>
      </c>
      <c r="B36" s="43" t="s">
        <v>435</v>
      </c>
      <c r="C36" t="s">
        <v>49</v>
      </c>
      <c r="D36" s="7" t="s">
        <v>9</v>
      </c>
      <c r="E36" s="7">
        <v>75</v>
      </c>
      <c r="F36" s="7">
        <v>70</v>
      </c>
      <c r="G36" s="7">
        <v>750</v>
      </c>
      <c r="L36" s="7">
        <v>25</v>
      </c>
      <c r="M36" s="7" t="s">
        <v>15</v>
      </c>
      <c r="N36" s="7" t="s">
        <v>15</v>
      </c>
      <c r="O36" s="7" t="s">
        <v>15</v>
      </c>
      <c r="P36" s="7">
        <v>84</v>
      </c>
      <c r="Q36" s="7">
        <f>Tabulka2[[#This Row],[Sloupec14]]*(100-$Q$1*100)/100</f>
        <v>56.28</v>
      </c>
      <c r="S36" s="42">
        <f>Tabulka2[[#This Row],[Sloupec15]]*R36</f>
        <v>0</v>
      </c>
    </row>
    <row r="37" spans="1:19">
      <c r="A37">
        <f t="shared" si="0"/>
        <v>33</v>
      </c>
      <c r="B37" s="43" t="s">
        <v>435</v>
      </c>
      <c r="C37" t="s">
        <v>50</v>
      </c>
      <c r="D37" s="7" t="s">
        <v>9</v>
      </c>
      <c r="E37" s="7">
        <v>75</v>
      </c>
      <c r="F37" s="7">
        <v>70</v>
      </c>
      <c r="G37" s="7">
        <v>750</v>
      </c>
      <c r="L37" s="7">
        <v>120</v>
      </c>
      <c r="M37" s="7" t="s">
        <v>15</v>
      </c>
      <c r="N37" s="7" t="s">
        <v>15</v>
      </c>
      <c r="O37" s="7" t="s">
        <v>15</v>
      </c>
      <c r="P37" s="7">
        <v>84</v>
      </c>
      <c r="Q37" s="7">
        <f>Tabulka2[[#This Row],[Sloupec14]]*(100-$Q$1*100)/100</f>
        <v>56.28</v>
      </c>
      <c r="S37" s="41">
        <f>Tabulka2[[#This Row],[Sloupec15]]*R37</f>
        <v>0</v>
      </c>
    </row>
    <row r="38" spans="1:19">
      <c r="A38">
        <f t="shared" si="0"/>
        <v>34</v>
      </c>
      <c r="B38" s="43" t="s">
        <v>435</v>
      </c>
      <c r="C38" t="s">
        <v>51</v>
      </c>
      <c r="D38" s="7" t="s">
        <v>9</v>
      </c>
      <c r="E38" s="7">
        <v>75</v>
      </c>
      <c r="F38" s="7">
        <v>70</v>
      </c>
      <c r="G38" s="7">
        <v>1000</v>
      </c>
      <c r="L38" s="7">
        <v>25</v>
      </c>
      <c r="M38" s="7" t="s">
        <v>15</v>
      </c>
      <c r="N38" s="7" t="s">
        <v>15</v>
      </c>
      <c r="O38" s="7" t="s">
        <v>15</v>
      </c>
      <c r="P38" s="7">
        <v>99</v>
      </c>
      <c r="Q38" s="7">
        <f>Tabulka2[[#This Row],[Sloupec14]]*(100-$Q$1*100)/100</f>
        <v>66.33</v>
      </c>
      <c r="S38" s="42">
        <f>Tabulka2[[#This Row],[Sloupec15]]*R38</f>
        <v>0</v>
      </c>
    </row>
    <row r="39" spans="1:19">
      <c r="A39">
        <f t="shared" si="0"/>
        <v>35</v>
      </c>
      <c r="B39" s="43" t="s">
        <v>435</v>
      </c>
      <c r="C39" t="s">
        <v>52</v>
      </c>
      <c r="D39" s="7" t="s">
        <v>9</v>
      </c>
      <c r="E39" s="7">
        <v>75</v>
      </c>
      <c r="F39" s="7">
        <v>70</v>
      </c>
      <c r="G39" s="7">
        <v>1000</v>
      </c>
      <c r="L39" s="7">
        <v>120</v>
      </c>
      <c r="M39" s="7" t="s">
        <v>15</v>
      </c>
      <c r="N39" s="7" t="s">
        <v>15</v>
      </c>
      <c r="O39" s="7" t="s">
        <v>15</v>
      </c>
      <c r="P39" s="7">
        <v>99</v>
      </c>
      <c r="Q39" s="7">
        <f>Tabulka2[[#This Row],[Sloupec14]]*(100-$Q$1*100)/100</f>
        <v>66.33</v>
      </c>
      <c r="S39" s="41">
        <f>Tabulka2[[#This Row],[Sloupec15]]*R39</f>
        <v>0</v>
      </c>
    </row>
    <row r="40" spans="1:19">
      <c r="A40">
        <f t="shared" si="0"/>
        <v>36</v>
      </c>
      <c r="B40" s="43" t="s">
        <v>435</v>
      </c>
      <c r="C40" t="s">
        <v>53</v>
      </c>
      <c r="D40" s="7" t="s">
        <v>9</v>
      </c>
      <c r="E40" s="7">
        <v>75</v>
      </c>
      <c r="F40" s="7">
        <v>70</v>
      </c>
      <c r="G40" s="7">
        <v>1500</v>
      </c>
      <c r="L40" s="7">
        <v>25</v>
      </c>
      <c r="M40" s="7" t="s">
        <v>15</v>
      </c>
      <c r="N40" s="7" t="s">
        <v>15</v>
      </c>
      <c r="O40" s="7" t="s">
        <v>15</v>
      </c>
      <c r="P40" s="7">
        <v>146</v>
      </c>
      <c r="Q40" s="7">
        <f>Tabulka2[[#This Row],[Sloupec14]]*(100-$Q$1*100)/100</f>
        <v>97.82</v>
      </c>
      <c r="S40" s="42">
        <f>Tabulka2[[#This Row],[Sloupec15]]*R40</f>
        <v>0</v>
      </c>
    </row>
    <row r="41" spans="1:19">
      <c r="A41">
        <f t="shared" si="0"/>
        <v>37</v>
      </c>
      <c r="B41" s="43" t="s">
        <v>435</v>
      </c>
      <c r="C41" t="s">
        <v>54</v>
      </c>
      <c r="D41" s="7" t="s">
        <v>9</v>
      </c>
      <c r="E41" s="7">
        <v>75</v>
      </c>
      <c r="F41" s="7">
        <v>70</v>
      </c>
      <c r="G41" s="7">
        <v>1500</v>
      </c>
      <c r="L41" s="7">
        <v>120</v>
      </c>
      <c r="M41" s="7" t="s">
        <v>15</v>
      </c>
      <c r="N41" s="7" t="s">
        <v>15</v>
      </c>
      <c r="O41" s="7" t="s">
        <v>15</v>
      </c>
      <c r="P41" s="7">
        <v>146</v>
      </c>
      <c r="Q41" s="7">
        <f>Tabulka2[[#This Row],[Sloupec14]]*(100-$Q$1*100)/100</f>
        <v>97.82</v>
      </c>
      <c r="S41" s="41">
        <f>Tabulka2[[#This Row],[Sloupec15]]*R41</f>
        <v>0</v>
      </c>
    </row>
    <row r="42" spans="1:19">
      <c r="A42">
        <f t="shared" si="0"/>
        <v>38</v>
      </c>
      <c r="B42" s="43" t="s">
        <v>435</v>
      </c>
      <c r="C42" t="s">
        <v>55</v>
      </c>
      <c r="D42" s="7" t="s">
        <v>9</v>
      </c>
      <c r="E42" s="7">
        <v>75</v>
      </c>
      <c r="F42" s="7">
        <v>70</v>
      </c>
      <c r="G42" s="7">
        <v>2000</v>
      </c>
      <c r="L42" s="7">
        <v>25</v>
      </c>
      <c r="M42" s="7" t="s">
        <v>15</v>
      </c>
      <c r="N42" s="7" t="s">
        <v>15</v>
      </c>
      <c r="O42" s="7" t="s">
        <v>15</v>
      </c>
      <c r="P42" s="7">
        <v>176</v>
      </c>
      <c r="Q42" s="7">
        <f>Tabulka2[[#This Row],[Sloupec14]]*(100-$Q$1*100)/100</f>
        <v>117.92</v>
      </c>
      <c r="S42" s="42">
        <f>Tabulka2[[#This Row],[Sloupec15]]*R42</f>
        <v>0</v>
      </c>
    </row>
    <row r="43" spans="1:19">
      <c r="A43">
        <f t="shared" si="0"/>
        <v>39</v>
      </c>
      <c r="B43" s="43" t="s">
        <v>435</v>
      </c>
      <c r="C43" t="s">
        <v>56</v>
      </c>
      <c r="D43" s="7" t="s">
        <v>9</v>
      </c>
      <c r="E43" s="7">
        <v>75</v>
      </c>
      <c r="F43" s="7">
        <v>70</v>
      </c>
      <c r="G43" s="7">
        <v>2000</v>
      </c>
      <c r="L43" s="7">
        <v>120</v>
      </c>
      <c r="M43" s="7" t="s">
        <v>15</v>
      </c>
      <c r="N43" s="7" t="s">
        <v>15</v>
      </c>
      <c r="O43" s="7" t="s">
        <v>15</v>
      </c>
      <c r="P43" s="7">
        <v>176</v>
      </c>
      <c r="Q43" s="7">
        <f>Tabulka2[[#This Row],[Sloupec14]]*(100-$Q$1*100)/100</f>
        <v>117.92</v>
      </c>
      <c r="S43" s="41">
        <f>Tabulka2[[#This Row],[Sloupec15]]*R43</f>
        <v>0</v>
      </c>
    </row>
    <row r="44" spans="1:19">
      <c r="A44">
        <f t="shared" si="0"/>
        <v>40</v>
      </c>
      <c r="B44" s="43" t="s">
        <v>435</v>
      </c>
      <c r="C44" t="s">
        <v>57</v>
      </c>
      <c r="D44" s="7" t="s">
        <v>9</v>
      </c>
      <c r="E44" s="7">
        <v>75</v>
      </c>
      <c r="F44" s="7">
        <v>70</v>
      </c>
      <c r="G44" s="7">
        <v>3000</v>
      </c>
      <c r="L44" s="7">
        <v>25</v>
      </c>
      <c r="M44" s="7" t="s">
        <v>15</v>
      </c>
      <c r="N44" s="7" t="s">
        <v>15</v>
      </c>
      <c r="O44" s="7" t="s">
        <v>15</v>
      </c>
      <c r="P44" s="7">
        <v>294</v>
      </c>
      <c r="Q44" s="7">
        <f>Tabulka2[[#This Row],[Sloupec14]]*(100-$Q$1*100)/100</f>
        <v>196.98</v>
      </c>
      <c r="S44" s="42">
        <f>Tabulka2[[#This Row],[Sloupec15]]*R44</f>
        <v>0</v>
      </c>
    </row>
    <row r="45" spans="1:19">
      <c r="A45">
        <f t="shared" si="0"/>
        <v>41</v>
      </c>
      <c r="B45" s="43" t="s">
        <v>435</v>
      </c>
      <c r="C45" t="s">
        <v>58</v>
      </c>
      <c r="D45" s="7" t="s">
        <v>9</v>
      </c>
      <c r="E45" s="7">
        <v>90</v>
      </c>
      <c r="F45" s="7">
        <v>90</v>
      </c>
      <c r="G45" s="7">
        <v>150</v>
      </c>
      <c r="L45" s="7">
        <v>24</v>
      </c>
      <c r="M45" s="7">
        <v>96</v>
      </c>
      <c r="N45" s="7">
        <v>384</v>
      </c>
      <c r="O45" s="7" t="s">
        <v>45</v>
      </c>
      <c r="P45" s="7">
        <v>57</v>
      </c>
      <c r="Q45" s="7">
        <f>Tabulka2[[#This Row],[Sloupec14]]*(100-$Q$1*100)/100</f>
        <v>38.19</v>
      </c>
      <c r="S45" s="41">
        <f>Tabulka2[[#This Row],[Sloupec15]]*R45</f>
        <v>0</v>
      </c>
    </row>
    <row r="46" spans="1:19">
      <c r="A46">
        <f t="shared" si="0"/>
        <v>42</v>
      </c>
      <c r="B46" s="43" t="s">
        <v>435</v>
      </c>
      <c r="C46" t="s">
        <v>59</v>
      </c>
      <c r="D46" s="7" t="s">
        <v>9</v>
      </c>
      <c r="E46" s="7">
        <v>90</v>
      </c>
      <c r="F46" s="7">
        <v>90</v>
      </c>
      <c r="G46" s="7">
        <v>250</v>
      </c>
      <c r="L46" s="7">
        <v>24</v>
      </c>
      <c r="M46" s="7">
        <v>96</v>
      </c>
      <c r="N46" s="7">
        <v>288</v>
      </c>
      <c r="O46" s="7" t="s">
        <v>60</v>
      </c>
      <c r="P46" s="7">
        <v>60</v>
      </c>
      <c r="Q46" s="7">
        <f>Tabulka2[[#This Row],[Sloupec14]]*(100-$Q$1*100)/100</f>
        <v>40.200000000000003</v>
      </c>
      <c r="S46" s="42">
        <f>Tabulka2[[#This Row],[Sloupec15]]*R46</f>
        <v>0</v>
      </c>
    </row>
    <row r="47" spans="1:19">
      <c r="A47">
        <f t="shared" si="0"/>
        <v>43</v>
      </c>
      <c r="B47" s="43" t="s">
        <v>435</v>
      </c>
      <c r="C47" t="s">
        <v>61</v>
      </c>
      <c r="D47" s="7" t="s">
        <v>9</v>
      </c>
      <c r="E47" s="7">
        <v>90</v>
      </c>
      <c r="F47" s="7">
        <v>90</v>
      </c>
      <c r="G47" s="7">
        <v>500</v>
      </c>
      <c r="L47" s="7">
        <v>24</v>
      </c>
      <c r="M47" s="7">
        <v>96</v>
      </c>
      <c r="N47" s="7">
        <v>192</v>
      </c>
      <c r="O47" s="7" t="s">
        <v>62</v>
      </c>
      <c r="P47" s="7">
        <v>87</v>
      </c>
      <c r="Q47" s="7">
        <f>Tabulka2[[#This Row],[Sloupec14]]*(100-$Q$1*100)/100</f>
        <v>58.29</v>
      </c>
      <c r="S47" s="41">
        <f>Tabulka2[[#This Row],[Sloupec15]]*R47</f>
        <v>0</v>
      </c>
    </row>
    <row r="48" spans="1:19">
      <c r="A48">
        <f t="shared" si="0"/>
        <v>44</v>
      </c>
      <c r="B48" s="43" t="s">
        <v>435</v>
      </c>
      <c r="C48" t="s">
        <v>63</v>
      </c>
      <c r="D48" s="7" t="s">
        <v>9</v>
      </c>
      <c r="E48" s="7">
        <v>90</v>
      </c>
      <c r="F48" s="7">
        <v>90</v>
      </c>
      <c r="G48" s="7">
        <v>1000</v>
      </c>
      <c r="L48" s="7">
        <v>20</v>
      </c>
      <c r="M48" s="7" t="s">
        <v>15</v>
      </c>
      <c r="N48" s="7" t="s">
        <v>15</v>
      </c>
      <c r="O48" s="7" t="s">
        <v>15</v>
      </c>
      <c r="P48" s="7">
        <v>134</v>
      </c>
      <c r="Q48" s="7">
        <f>Tabulka2[[#This Row],[Sloupec14]]*(100-$Q$1*100)/100</f>
        <v>89.78</v>
      </c>
      <c r="S48" s="42">
        <f>Tabulka2[[#This Row],[Sloupec15]]*R48</f>
        <v>0</v>
      </c>
    </row>
    <row r="49" spans="1:19">
      <c r="A49">
        <f t="shared" si="0"/>
        <v>45</v>
      </c>
      <c r="B49" s="43" t="s">
        <v>435</v>
      </c>
      <c r="C49" t="s">
        <v>64</v>
      </c>
      <c r="D49" s="7" t="s">
        <v>9</v>
      </c>
      <c r="E49" s="7">
        <v>90</v>
      </c>
      <c r="F49" s="7">
        <v>90</v>
      </c>
      <c r="G49" s="7">
        <v>1000</v>
      </c>
      <c r="L49" s="7">
        <v>96</v>
      </c>
      <c r="M49" s="7" t="s">
        <v>15</v>
      </c>
      <c r="N49" s="7" t="s">
        <v>15</v>
      </c>
      <c r="O49" s="7" t="s">
        <v>15</v>
      </c>
      <c r="P49" s="7">
        <v>134</v>
      </c>
      <c r="Q49" s="7">
        <f>Tabulka2[[#This Row],[Sloupec14]]*(100-$Q$1*100)/100</f>
        <v>89.78</v>
      </c>
      <c r="S49" s="41">
        <f>Tabulka2[[#This Row],[Sloupec15]]*R49</f>
        <v>0</v>
      </c>
    </row>
    <row r="50" spans="1:19">
      <c r="A50">
        <f t="shared" si="0"/>
        <v>46</v>
      </c>
      <c r="B50" s="43" t="s">
        <v>435</v>
      </c>
      <c r="C50" t="s">
        <v>65</v>
      </c>
      <c r="D50" s="7" t="s">
        <v>9</v>
      </c>
      <c r="E50" s="7">
        <v>90</v>
      </c>
      <c r="F50" s="7">
        <v>90</v>
      </c>
      <c r="G50" s="7">
        <v>1500</v>
      </c>
      <c r="L50" s="7">
        <v>20</v>
      </c>
      <c r="M50" s="7" t="s">
        <v>15</v>
      </c>
      <c r="N50" s="7" t="s">
        <v>15</v>
      </c>
      <c r="O50" s="7" t="s">
        <v>15</v>
      </c>
      <c r="P50" s="7">
        <v>236</v>
      </c>
      <c r="Q50" s="7">
        <f>Tabulka2[[#This Row],[Sloupec14]]*(100-$Q$1*100)/100</f>
        <v>158.12</v>
      </c>
      <c r="S50" s="42">
        <f>Tabulka2[[#This Row],[Sloupec15]]*R50</f>
        <v>0</v>
      </c>
    </row>
    <row r="51" spans="1:19">
      <c r="A51">
        <f t="shared" si="0"/>
        <v>47</v>
      </c>
      <c r="B51" s="43" t="s">
        <v>435</v>
      </c>
      <c r="C51" t="s">
        <v>66</v>
      </c>
      <c r="D51" s="7" t="s">
        <v>9</v>
      </c>
      <c r="E51" s="7">
        <v>90</v>
      </c>
      <c r="F51" s="7">
        <v>90</v>
      </c>
      <c r="G51" s="7">
        <v>2000</v>
      </c>
      <c r="L51" s="7">
        <v>20</v>
      </c>
      <c r="M51" s="7" t="s">
        <v>15</v>
      </c>
      <c r="N51" s="7" t="s">
        <v>15</v>
      </c>
      <c r="O51" s="7" t="s">
        <v>15</v>
      </c>
      <c r="P51" s="7">
        <v>262</v>
      </c>
      <c r="Q51" s="7">
        <f>Tabulka2[[#This Row],[Sloupec14]]*(100-$Q$1*100)/100</f>
        <v>175.54</v>
      </c>
      <c r="S51" s="41">
        <f>Tabulka2[[#This Row],[Sloupec15]]*R51</f>
        <v>0</v>
      </c>
    </row>
    <row r="52" spans="1:19">
      <c r="A52">
        <f t="shared" si="0"/>
        <v>48</v>
      </c>
      <c r="B52" s="43" t="s">
        <v>435</v>
      </c>
      <c r="C52" t="s">
        <v>67</v>
      </c>
      <c r="D52" s="7" t="s">
        <v>9</v>
      </c>
      <c r="E52" s="7">
        <v>90</v>
      </c>
      <c r="F52" s="7">
        <v>90</v>
      </c>
      <c r="G52" s="7">
        <v>2000</v>
      </c>
      <c r="L52" s="7">
        <v>96</v>
      </c>
      <c r="M52" s="7" t="s">
        <v>15</v>
      </c>
      <c r="N52" s="7" t="s">
        <v>15</v>
      </c>
      <c r="O52" s="7" t="s">
        <v>15</v>
      </c>
      <c r="P52" s="7">
        <v>262</v>
      </c>
      <c r="Q52" s="7">
        <f>Tabulka2[[#This Row],[Sloupec14]]*(100-$Q$1*100)/100</f>
        <v>175.54</v>
      </c>
      <c r="S52" s="42">
        <f>Tabulka2[[#This Row],[Sloupec15]]*R52</f>
        <v>0</v>
      </c>
    </row>
    <row r="53" spans="1:19">
      <c r="A53">
        <f t="shared" si="0"/>
        <v>49</v>
      </c>
      <c r="B53" s="43" t="s">
        <v>435</v>
      </c>
      <c r="C53" t="s">
        <v>68</v>
      </c>
      <c r="D53" s="7" t="s">
        <v>9</v>
      </c>
      <c r="E53" s="7">
        <v>90</v>
      </c>
      <c r="F53" s="7">
        <v>90</v>
      </c>
      <c r="G53" s="7">
        <v>3000</v>
      </c>
      <c r="L53" s="7">
        <v>20</v>
      </c>
      <c r="M53" s="7" t="s">
        <v>15</v>
      </c>
      <c r="N53" s="7" t="s">
        <v>15</v>
      </c>
      <c r="O53" s="7" t="s">
        <v>15</v>
      </c>
      <c r="P53" s="7">
        <v>407</v>
      </c>
      <c r="Q53" s="7">
        <f>Tabulka2[[#This Row],[Sloupec14]]*(100-$Q$1*100)/100</f>
        <v>272.69</v>
      </c>
      <c r="S53" s="41">
        <f>Tabulka2[[#This Row],[Sloupec15]]*R53</f>
        <v>0</v>
      </c>
    </row>
    <row r="54" spans="1:19">
      <c r="A54">
        <f t="shared" si="0"/>
        <v>50</v>
      </c>
      <c r="B54" s="43" t="s">
        <v>435</v>
      </c>
      <c r="C54" t="s">
        <v>69</v>
      </c>
      <c r="D54" s="7" t="s">
        <v>9</v>
      </c>
      <c r="E54" s="7">
        <v>110</v>
      </c>
      <c r="F54" s="7">
        <v>100</v>
      </c>
      <c r="G54" s="7">
        <v>150</v>
      </c>
      <c r="L54" s="7">
        <v>15</v>
      </c>
      <c r="M54" s="7">
        <v>60</v>
      </c>
      <c r="N54" s="7">
        <v>240</v>
      </c>
      <c r="O54" s="7" t="s">
        <v>45</v>
      </c>
      <c r="P54" s="7">
        <v>65</v>
      </c>
      <c r="Q54" s="7">
        <f>Tabulka2[[#This Row],[Sloupec14]]*(100-$Q$1*100)/100</f>
        <v>43.55</v>
      </c>
      <c r="S54" s="42">
        <f>Tabulka2[[#This Row],[Sloupec15]]*R54</f>
        <v>0</v>
      </c>
    </row>
    <row r="55" spans="1:19">
      <c r="A55">
        <f t="shared" si="0"/>
        <v>51</v>
      </c>
      <c r="B55" s="43" t="s">
        <v>435</v>
      </c>
      <c r="C55" t="s">
        <v>70</v>
      </c>
      <c r="D55" s="7" t="s">
        <v>9</v>
      </c>
      <c r="E55" s="7">
        <v>110</v>
      </c>
      <c r="F55" s="7">
        <v>100</v>
      </c>
      <c r="G55" s="7">
        <v>250</v>
      </c>
      <c r="L55" s="7">
        <v>15</v>
      </c>
      <c r="M55" s="7">
        <v>60</v>
      </c>
      <c r="N55" s="7">
        <v>180</v>
      </c>
      <c r="O55" s="7" t="s">
        <v>60</v>
      </c>
      <c r="P55" s="7">
        <v>73</v>
      </c>
      <c r="Q55" s="7">
        <f>Tabulka2[[#This Row],[Sloupec14]]*(100-$Q$1*100)/100</f>
        <v>48.91</v>
      </c>
      <c r="S55" s="41">
        <f>Tabulka2[[#This Row],[Sloupec15]]*R55</f>
        <v>0</v>
      </c>
    </row>
    <row r="56" spans="1:19">
      <c r="A56">
        <f t="shared" si="0"/>
        <v>52</v>
      </c>
      <c r="B56" s="43" t="s">
        <v>435</v>
      </c>
      <c r="C56" t="s">
        <v>71</v>
      </c>
      <c r="D56" s="7" t="s">
        <v>9</v>
      </c>
      <c r="E56" s="7">
        <v>110</v>
      </c>
      <c r="F56" s="7">
        <v>100</v>
      </c>
      <c r="G56" s="7">
        <v>500</v>
      </c>
      <c r="L56" s="7">
        <v>15</v>
      </c>
      <c r="M56" s="7">
        <v>60</v>
      </c>
      <c r="N56" s="7">
        <v>120</v>
      </c>
      <c r="O56" s="7" t="s">
        <v>62</v>
      </c>
      <c r="P56" s="7">
        <v>119</v>
      </c>
      <c r="Q56" s="7">
        <f>Tabulka2[[#This Row],[Sloupec14]]*(100-$Q$1*100)/100</f>
        <v>79.73</v>
      </c>
      <c r="S56" s="42">
        <f>Tabulka2[[#This Row],[Sloupec15]]*R56</f>
        <v>0</v>
      </c>
    </row>
    <row r="57" spans="1:19">
      <c r="A57">
        <f t="shared" si="0"/>
        <v>53</v>
      </c>
      <c r="B57" s="43" t="s">
        <v>435</v>
      </c>
      <c r="C57" t="s">
        <v>72</v>
      </c>
      <c r="D57" s="7" t="s">
        <v>9</v>
      </c>
      <c r="E57" s="7">
        <v>110</v>
      </c>
      <c r="F57" s="7">
        <v>100</v>
      </c>
      <c r="G57" s="7">
        <v>750</v>
      </c>
      <c r="L57" s="7">
        <v>15</v>
      </c>
      <c r="M57" s="7" t="s">
        <v>15</v>
      </c>
      <c r="N57" s="7" t="s">
        <v>15</v>
      </c>
      <c r="O57" s="7" t="s">
        <v>15</v>
      </c>
      <c r="P57" s="7">
        <v>151</v>
      </c>
      <c r="Q57" s="7">
        <f>Tabulka2[[#This Row],[Sloupec14]]*(100-$Q$1*100)/100</f>
        <v>101.17</v>
      </c>
      <c r="S57" s="41">
        <f>Tabulka2[[#This Row],[Sloupec15]]*R57</f>
        <v>0</v>
      </c>
    </row>
    <row r="58" spans="1:19">
      <c r="A58">
        <f t="shared" si="0"/>
        <v>54</v>
      </c>
      <c r="B58" s="43" t="s">
        <v>435</v>
      </c>
      <c r="C58" t="s">
        <v>73</v>
      </c>
      <c r="D58" s="7" t="s">
        <v>9</v>
      </c>
      <c r="E58" s="7">
        <v>110</v>
      </c>
      <c r="F58" s="7">
        <v>100</v>
      </c>
      <c r="G58" s="7">
        <v>750</v>
      </c>
      <c r="L58" s="7">
        <v>80</v>
      </c>
      <c r="M58" s="7" t="s">
        <v>15</v>
      </c>
      <c r="N58" s="7" t="s">
        <v>15</v>
      </c>
      <c r="O58" s="7" t="s">
        <v>15</v>
      </c>
      <c r="P58" s="7">
        <v>151</v>
      </c>
      <c r="Q58" s="7">
        <f>Tabulka2[[#This Row],[Sloupec14]]*(100-$Q$1*100)/100</f>
        <v>101.17</v>
      </c>
      <c r="S58" s="42">
        <f>Tabulka2[[#This Row],[Sloupec15]]*R58</f>
        <v>0</v>
      </c>
    </row>
    <row r="59" spans="1:19">
      <c r="A59">
        <f t="shared" si="0"/>
        <v>55</v>
      </c>
      <c r="B59" s="43" t="s">
        <v>435</v>
      </c>
      <c r="C59" t="s">
        <v>74</v>
      </c>
      <c r="D59" s="7" t="s">
        <v>9</v>
      </c>
      <c r="E59" s="7">
        <v>110</v>
      </c>
      <c r="F59" s="7">
        <v>100</v>
      </c>
      <c r="G59" s="7">
        <v>1000</v>
      </c>
      <c r="L59" s="7">
        <v>15</v>
      </c>
      <c r="M59" s="7" t="s">
        <v>15</v>
      </c>
      <c r="N59" s="7" t="s">
        <v>15</v>
      </c>
      <c r="O59" s="7" t="s">
        <v>15</v>
      </c>
      <c r="P59" s="7">
        <v>184</v>
      </c>
      <c r="Q59" s="7">
        <f>Tabulka2[[#This Row],[Sloupec14]]*(100-$Q$1*100)/100</f>
        <v>123.28</v>
      </c>
      <c r="S59" s="41">
        <f>Tabulka2[[#This Row],[Sloupec15]]*R59</f>
        <v>0</v>
      </c>
    </row>
    <row r="60" spans="1:19">
      <c r="A60">
        <f t="shared" si="0"/>
        <v>56</v>
      </c>
      <c r="B60" s="43" t="s">
        <v>435</v>
      </c>
      <c r="C60" t="s">
        <v>75</v>
      </c>
      <c r="D60" s="7" t="s">
        <v>9</v>
      </c>
      <c r="E60" s="7">
        <v>110</v>
      </c>
      <c r="F60" s="7">
        <v>100</v>
      </c>
      <c r="G60" s="7">
        <v>1000</v>
      </c>
      <c r="L60" s="7">
        <v>80</v>
      </c>
      <c r="M60" s="7" t="s">
        <v>15</v>
      </c>
      <c r="N60" s="7" t="s">
        <v>15</v>
      </c>
      <c r="O60" s="7" t="s">
        <v>15</v>
      </c>
      <c r="P60" s="7">
        <v>184</v>
      </c>
      <c r="Q60" s="7">
        <f>Tabulka2[[#This Row],[Sloupec14]]*(100-$Q$1*100)/100</f>
        <v>123.28</v>
      </c>
      <c r="S60" s="42">
        <f>Tabulka2[[#This Row],[Sloupec15]]*R60</f>
        <v>0</v>
      </c>
    </row>
    <row r="61" spans="1:19">
      <c r="A61">
        <f t="shared" si="0"/>
        <v>57</v>
      </c>
      <c r="B61" s="43" t="s">
        <v>435</v>
      </c>
      <c r="C61" t="s">
        <v>76</v>
      </c>
      <c r="D61" s="7" t="s">
        <v>9</v>
      </c>
      <c r="E61" s="7">
        <v>110</v>
      </c>
      <c r="F61" s="7">
        <v>100</v>
      </c>
      <c r="G61" s="7">
        <v>1500</v>
      </c>
      <c r="L61" s="7">
        <v>15</v>
      </c>
      <c r="M61" s="7" t="s">
        <v>15</v>
      </c>
      <c r="N61" s="7" t="s">
        <v>15</v>
      </c>
      <c r="O61" s="7" t="s">
        <v>15</v>
      </c>
      <c r="P61" s="7">
        <v>284</v>
      </c>
      <c r="Q61" s="7">
        <f>Tabulka2[[#This Row],[Sloupec14]]*(100-$Q$1*100)/100</f>
        <v>190.28</v>
      </c>
      <c r="S61" s="41">
        <f>Tabulka2[[#This Row],[Sloupec15]]*R61</f>
        <v>0</v>
      </c>
    </row>
    <row r="62" spans="1:19">
      <c r="A62">
        <f t="shared" si="0"/>
        <v>58</v>
      </c>
      <c r="B62" s="43" t="s">
        <v>435</v>
      </c>
      <c r="C62" t="s">
        <v>77</v>
      </c>
      <c r="D62" s="7" t="s">
        <v>9</v>
      </c>
      <c r="E62" s="7">
        <v>110</v>
      </c>
      <c r="F62" s="7">
        <v>100</v>
      </c>
      <c r="G62" s="7">
        <v>1500</v>
      </c>
      <c r="L62" s="7">
        <v>80</v>
      </c>
      <c r="M62" s="7" t="s">
        <v>15</v>
      </c>
      <c r="N62" s="7" t="s">
        <v>15</v>
      </c>
      <c r="O62" s="7" t="s">
        <v>15</v>
      </c>
      <c r="P62" s="7">
        <v>284</v>
      </c>
      <c r="Q62" s="7">
        <f>Tabulka2[[#This Row],[Sloupec14]]*(100-$Q$1*100)/100</f>
        <v>190.28</v>
      </c>
      <c r="S62" s="42">
        <f>Tabulka2[[#This Row],[Sloupec15]]*R62</f>
        <v>0</v>
      </c>
    </row>
    <row r="63" spans="1:19">
      <c r="A63">
        <f t="shared" si="0"/>
        <v>59</v>
      </c>
      <c r="B63" s="43" t="s">
        <v>435</v>
      </c>
      <c r="C63" t="s">
        <v>78</v>
      </c>
      <c r="D63" s="7" t="s">
        <v>9</v>
      </c>
      <c r="E63" s="7">
        <v>110</v>
      </c>
      <c r="F63" s="7">
        <v>100</v>
      </c>
      <c r="G63" s="7">
        <v>2000</v>
      </c>
      <c r="L63" s="7">
        <v>15</v>
      </c>
      <c r="M63" s="7" t="s">
        <v>15</v>
      </c>
      <c r="N63" s="7" t="s">
        <v>15</v>
      </c>
      <c r="O63" s="7" t="s">
        <v>15</v>
      </c>
      <c r="P63" s="7">
        <v>340</v>
      </c>
      <c r="Q63" s="7">
        <f>Tabulka2[[#This Row],[Sloupec14]]*(100-$Q$1*100)/100</f>
        <v>227.8</v>
      </c>
      <c r="S63" s="41">
        <f>Tabulka2[[#This Row],[Sloupec15]]*R63</f>
        <v>0</v>
      </c>
    </row>
    <row r="64" spans="1:19">
      <c r="A64">
        <f t="shared" si="0"/>
        <v>60</v>
      </c>
      <c r="B64" s="43" t="s">
        <v>435</v>
      </c>
      <c r="C64" t="s">
        <v>79</v>
      </c>
      <c r="D64" s="7" t="s">
        <v>9</v>
      </c>
      <c r="E64" s="7">
        <v>110</v>
      </c>
      <c r="F64" s="7">
        <v>100</v>
      </c>
      <c r="G64" s="7">
        <v>2000</v>
      </c>
      <c r="L64" s="7">
        <v>80</v>
      </c>
      <c r="M64" s="7" t="s">
        <v>15</v>
      </c>
      <c r="N64" s="7" t="s">
        <v>15</v>
      </c>
      <c r="O64" s="7" t="s">
        <v>15</v>
      </c>
      <c r="P64" s="7">
        <v>340</v>
      </c>
      <c r="Q64" s="7">
        <f>Tabulka2[[#This Row],[Sloupec14]]*(100-$Q$1*100)/100</f>
        <v>227.8</v>
      </c>
      <c r="S64" s="42">
        <f>Tabulka2[[#This Row],[Sloupec15]]*R64</f>
        <v>0</v>
      </c>
    </row>
    <row r="65" spans="1:19">
      <c r="A65">
        <f t="shared" si="0"/>
        <v>61</v>
      </c>
      <c r="B65" s="43" t="s">
        <v>435</v>
      </c>
      <c r="C65" t="s">
        <v>80</v>
      </c>
      <c r="D65" s="7" t="s">
        <v>9</v>
      </c>
      <c r="E65" s="7">
        <v>110</v>
      </c>
      <c r="F65" s="7">
        <v>100</v>
      </c>
      <c r="G65" s="7">
        <v>3000</v>
      </c>
      <c r="L65" s="7">
        <v>15</v>
      </c>
      <c r="M65" s="7" t="s">
        <v>15</v>
      </c>
      <c r="N65" s="7" t="s">
        <v>15</v>
      </c>
      <c r="O65" s="7" t="s">
        <v>15</v>
      </c>
      <c r="P65" s="7">
        <v>551</v>
      </c>
      <c r="Q65" s="7">
        <f>Tabulka2[[#This Row],[Sloupec14]]*(100-$Q$1*100)/100</f>
        <v>369.17</v>
      </c>
      <c r="S65" s="41">
        <f>Tabulka2[[#This Row],[Sloupec15]]*R65</f>
        <v>0</v>
      </c>
    </row>
    <row r="66" spans="1:19">
      <c r="A66">
        <f t="shared" si="0"/>
        <v>62</v>
      </c>
      <c r="B66" s="43" t="s">
        <v>435</v>
      </c>
      <c r="C66" t="s">
        <v>81</v>
      </c>
      <c r="D66" s="7" t="s">
        <v>9</v>
      </c>
      <c r="E66" s="7">
        <v>125</v>
      </c>
      <c r="F66" s="7">
        <v>125</v>
      </c>
      <c r="G66" s="7">
        <v>150</v>
      </c>
      <c r="L66" s="7">
        <v>10</v>
      </c>
      <c r="M66" s="7">
        <v>80</v>
      </c>
      <c r="N66" s="7">
        <v>160</v>
      </c>
      <c r="O66" s="7" t="s">
        <v>45</v>
      </c>
      <c r="P66" s="7">
        <v>93</v>
      </c>
      <c r="Q66" s="7">
        <f>Tabulka2[[#This Row],[Sloupec14]]*(100-$Q$1*100)/100</f>
        <v>62.31</v>
      </c>
      <c r="S66" s="42">
        <f>Tabulka2[[#This Row],[Sloupec15]]*R66</f>
        <v>0</v>
      </c>
    </row>
    <row r="67" spans="1:19">
      <c r="A67">
        <f t="shared" si="0"/>
        <v>63</v>
      </c>
      <c r="B67" s="43" t="s">
        <v>435</v>
      </c>
      <c r="C67" t="s">
        <v>82</v>
      </c>
      <c r="D67" s="7" t="s">
        <v>9</v>
      </c>
      <c r="E67" s="7">
        <v>125</v>
      </c>
      <c r="F67" s="7">
        <v>125</v>
      </c>
      <c r="G67" s="7">
        <v>250</v>
      </c>
      <c r="L67" s="7">
        <v>10</v>
      </c>
      <c r="M67" s="7">
        <v>40</v>
      </c>
      <c r="N67" s="7">
        <v>120</v>
      </c>
      <c r="O67" s="7" t="s">
        <v>60</v>
      </c>
      <c r="P67" s="7">
        <v>116</v>
      </c>
      <c r="Q67" s="7">
        <f>Tabulka2[[#This Row],[Sloupec14]]*(100-$Q$1*100)/100</f>
        <v>77.72</v>
      </c>
      <c r="S67" s="41">
        <f>Tabulka2[[#This Row],[Sloupec15]]*R67</f>
        <v>0</v>
      </c>
    </row>
    <row r="68" spans="1:19">
      <c r="A68">
        <f t="shared" si="0"/>
        <v>64</v>
      </c>
      <c r="B68" s="43" t="s">
        <v>435</v>
      </c>
      <c r="C68" t="s">
        <v>83</v>
      </c>
      <c r="D68" s="7" t="s">
        <v>9</v>
      </c>
      <c r="E68" s="7">
        <v>125</v>
      </c>
      <c r="F68" s="7">
        <v>125</v>
      </c>
      <c r="G68" s="7">
        <v>500</v>
      </c>
      <c r="L68" s="7">
        <v>6</v>
      </c>
      <c r="M68" s="7">
        <v>48</v>
      </c>
      <c r="N68" s="7">
        <v>96</v>
      </c>
      <c r="O68" s="7" t="s">
        <v>84</v>
      </c>
      <c r="P68" s="7">
        <v>163</v>
      </c>
      <c r="Q68" s="7">
        <f>Tabulka2[[#This Row],[Sloupec14]]*(100-$Q$1*100)/100</f>
        <v>109.21</v>
      </c>
      <c r="S68" s="42">
        <f>Tabulka2[[#This Row],[Sloupec15]]*R68</f>
        <v>0</v>
      </c>
    </row>
    <row r="69" spans="1:19">
      <c r="A69">
        <f t="shared" si="0"/>
        <v>65</v>
      </c>
      <c r="B69" s="43" t="s">
        <v>435</v>
      </c>
      <c r="C69" t="s">
        <v>85</v>
      </c>
      <c r="D69" s="7" t="s">
        <v>9</v>
      </c>
      <c r="E69" s="7">
        <v>125</v>
      </c>
      <c r="F69" s="7">
        <v>125</v>
      </c>
      <c r="G69" s="7">
        <v>750</v>
      </c>
      <c r="L69" s="7">
        <v>8</v>
      </c>
      <c r="M69" s="7" t="s">
        <v>15</v>
      </c>
      <c r="N69" s="7" t="s">
        <v>15</v>
      </c>
      <c r="O69" s="7" t="s">
        <v>15</v>
      </c>
      <c r="P69" s="7">
        <v>203</v>
      </c>
      <c r="Q69" s="7">
        <f>Tabulka2[[#This Row],[Sloupec14]]*(100-$Q$1*100)/100</f>
        <v>136.01</v>
      </c>
      <c r="S69" s="41">
        <f>Tabulka2[[#This Row],[Sloupec15]]*R69</f>
        <v>0</v>
      </c>
    </row>
    <row r="70" spans="1:19">
      <c r="A70">
        <f t="shared" si="0"/>
        <v>66</v>
      </c>
      <c r="B70" s="43" t="s">
        <v>435</v>
      </c>
      <c r="C70" t="s">
        <v>86</v>
      </c>
      <c r="D70" s="7" t="s">
        <v>9</v>
      </c>
      <c r="E70" s="7">
        <v>125</v>
      </c>
      <c r="F70" s="7">
        <v>125</v>
      </c>
      <c r="G70" s="7">
        <v>1000</v>
      </c>
      <c r="L70" s="7">
        <v>10</v>
      </c>
      <c r="M70" s="7" t="s">
        <v>15</v>
      </c>
      <c r="N70" s="7" t="s">
        <v>15</v>
      </c>
      <c r="O70" s="7" t="s">
        <v>15</v>
      </c>
      <c r="P70" s="7">
        <v>268</v>
      </c>
      <c r="Q70" s="7">
        <f>Tabulka2[[#This Row],[Sloupec14]]*(100-$Q$1*100)/100</f>
        <v>179.56</v>
      </c>
      <c r="S70" s="42">
        <f>Tabulka2[[#This Row],[Sloupec15]]*R70</f>
        <v>0</v>
      </c>
    </row>
    <row r="71" spans="1:19">
      <c r="A71">
        <f t="shared" ref="A71:A80" si="1">A70+1</f>
        <v>67</v>
      </c>
      <c r="B71" s="43" t="s">
        <v>435</v>
      </c>
      <c r="C71" t="s">
        <v>87</v>
      </c>
      <c r="D71" s="7" t="s">
        <v>9</v>
      </c>
      <c r="E71" s="7">
        <v>125</v>
      </c>
      <c r="F71" s="7">
        <v>125</v>
      </c>
      <c r="G71" s="7">
        <v>1500</v>
      </c>
      <c r="L71" s="7">
        <v>10</v>
      </c>
      <c r="M71" s="7" t="s">
        <v>15</v>
      </c>
      <c r="N71" s="7" t="s">
        <v>15</v>
      </c>
      <c r="O71" s="7" t="s">
        <v>15</v>
      </c>
      <c r="P71" s="7">
        <v>321</v>
      </c>
      <c r="Q71" s="7">
        <f>Tabulka2[[#This Row],[Sloupec14]]*(100-$Q$1*100)/100</f>
        <v>215.07</v>
      </c>
      <c r="S71" s="41">
        <f>Tabulka2[[#This Row],[Sloupec15]]*R71</f>
        <v>0</v>
      </c>
    </row>
    <row r="72" spans="1:19">
      <c r="A72">
        <f t="shared" si="1"/>
        <v>68</v>
      </c>
      <c r="B72" s="43" t="s">
        <v>435</v>
      </c>
      <c r="C72" t="s">
        <v>88</v>
      </c>
      <c r="D72" s="7" t="s">
        <v>9</v>
      </c>
      <c r="E72" s="7">
        <v>125</v>
      </c>
      <c r="F72" s="7">
        <v>125</v>
      </c>
      <c r="G72" s="7">
        <v>2000</v>
      </c>
      <c r="L72" s="7">
        <v>10</v>
      </c>
      <c r="M72" s="7" t="s">
        <v>15</v>
      </c>
      <c r="N72" s="7" t="s">
        <v>15</v>
      </c>
      <c r="O72" s="7" t="s">
        <v>15</v>
      </c>
      <c r="P72" s="7">
        <v>412</v>
      </c>
      <c r="Q72" s="7">
        <f>Tabulka2[[#This Row],[Sloupec14]]*(100-$Q$1*100)/100</f>
        <v>276.04000000000002</v>
      </c>
      <c r="S72" s="42">
        <f>Tabulka2[[#This Row],[Sloupec15]]*R72</f>
        <v>0</v>
      </c>
    </row>
    <row r="73" spans="1:19">
      <c r="A73">
        <f t="shared" si="1"/>
        <v>69</v>
      </c>
      <c r="B73" s="43" t="s">
        <v>435</v>
      </c>
      <c r="C73" t="s">
        <v>89</v>
      </c>
      <c r="D73" s="7" t="s">
        <v>9</v>
      </c>
      <c r="E73" s="7">
        <v>125</v>
      </c>
      <c r="F73" s="7">
        <v>125</v>
      </c>
      <c r="G73" s="7">
        <v>3000</v>
      </c>
      <c r="L73" s="7">
        <v>10</v>
      </c>
      <c r="M73" s="7" t="s">
        <v>15</v>
      </c>
      <c r="N73" s="7" t="s">
        <v>15</v>
      </c>
      <c r="O73" s="7" t="s">
        <v>15</v>
      </c>
      <c r="P73" s="7">
        <v>704</v>
      </c>
      <c r="Q73" s="7">
        <f>Tabulka2[[#This Row],[Sloupec14]]*(100-$Q$1*100)/100</f>
        <v>471.68</v>
      </c>
      <c r="S73" s="41">
        <f>Tabulka2[[#This Row],[Sloupec15]]*R73</f>
        <v>0</v>
      </c>
    </row>
    <row r="74" spans="1:19">
      <c r="A74">
        <f t="shared" si="1"/>
        <v>70</v>
      </c>
      <c r="B74" s="43" t="s">
        <v>435</v>
      </c>
      <c r="C74" t="s">
        <v>90</v>
      </c>
      <c r="D74" s="7" t="s">
        <v>9</v>
      </c>
      <c r="E74" s="7">
        <v>160</v>
      </c>
      <c r="F74" s="7">
        <v>150</v>
      </c>
      <c r="G74" s="7">
        <v>150</v>
      </c>
      <c r="L74" s="7">
        <v>10</v>
      </c>
      <c r="M74" s="7" t="s">
        <v>15</v>
      </c>
      <c r="N74" s="7" t="s">
        <v>15</v>
      </c>
      <c r="O74" s="7" t="s">
        <v>15</v>
      </c>
      <c r="P74" s="7">
        <v>181</v>
      </c>
      <c r="Q74" s="7">
        <f>Tabulka2[[#This Row],[Sloupec14]]*(100-$Q$1*100)/100</f>
        <v>121.27</v>
      </c>
      <c r="S74" s="42">
        <f>Tabulka2[[#This Row],[Sloupec15]]*R74</f>
        <v>0</v>
      </c>
    </row>
    <row r="75" spans="1:19">
      <c r="A75">
        <f t="shared" si="1"/>
        <v>71</v>
      </c>
      <c r="B75" s="43" t="s">
        <v>435</v>
      </c>
      <c r="C75" t="s">
        <v>91</v>
      </c>
      <c r="D75" s="7" t="s">
        <v>9</v>
      </c>
      <c r="E75" s="7">
        <v>160</v>
      </c>
      <c r="F75" s="7">
        <v>150</v>
      </c>
      <c r="G75" s="7">
        <v>250</v>
      </c>
      <c r="L75" s="7">
        <v>10</v>
      </c>
      <c r="M75" s="7" t="s">
        <v>15</v>
      </c>
      <c r="N75" s="7" t="s">
        <v>15</v>
      </c>
      <c r="O75" s="7" t="s">
        <v>15</v>
      </c>
      <c r="P75" s="7">
        <v>218</v>
      </c>
      <c r="Q75" s="7">
        <f>Tabulka2[[#This Row],[Sloupec14]]*(100-$Q$1*100)/100</f>
        <v>146.06</v>
      </c>
      <c r="S75" s="41">
        <f>Tabulka2[[#This Row],[Sloupec15]]*R75</f>
        <v>0</v>
      </c>
    </row>
    <row r="76" spans="1:19">
      <c r="A76">
        <f t="shared" si="1"/>
        <v>72</v>
      </c>
      <c r="B76" s="43" t="s">
        <v>435</v>
      </c>
      <c r="C76" t="s">
        <v>92</v>
      </c>
      <c r="D76" s="7" t="s">
        <v>9</v>
      </c>
      <c r="E76" s="7">
        <v>160</v>
      </c>
      <c r="F76" s="7">
        <v>150</v>
      </c>
      <c r="G76" s="7">
        <v>500</v>
      </c>
      <c r="L76" s="7">
        <v>10</v>
      </c>
      <c r="M76" s="7" t="s">
        <v>15</v>
      </c>
      <c r="N76" s="7" t="s">
        <v>15</v>
      </c>
      <c r="O76" s="7" t="s">
        <v>15</v>
      </c>
      <c r="P76" s="7">
        <v>330</v>
      </c>
      <c r="Q76" s="7">
        <f>Tabulka2[[#This Row],[Sloupec14]]*(100-$Q$1*100)/100</f>
        <v>221.1</v>
      </c>
      <c r="S76" s="42">
        <f>Tabulka2[[#This Row],[Sloupec15]]*R76</f>
        <v>0</v>
      </c>
    </row>
    <row r="77" spans="1:19">
      <c r="A77">
        <f t="shared" si="1"/>
        <v>73</v>
      </c>
      <c r="B77" s="43" t="s">
        <v>435</v>
      </c>
      <c r="C77" t="s">
        <v>93</v>
      </c>
      <c r="D77" s="7" t="s">
        <v>9</v>
      </c>
      <c r="E77" s="7">
        <v>160</v>
      </c>
      <c r="F77" s="7">
        <v>150</v>
      </c>
      <c r="G77" s="7">
        <v>1000</v>
      </c>
      <c r="L77" s="7">
        <v>10</v>
      </c>
      <c r="M77" s="7" t="s">
        <v>15</v>
      </c>
      <c r="N77" s="7" t="s">
        <v>15</v>
      </c>
      <c r="O77" s="7" t="s">
        <v>15</v>
      </c>
      <c r="P77" s="7">
        <v>471</v>
      </c>
      <c r="Q77" s="7">
        <f>Tabulka2[[#This Row],[Sloupec14]]*(100-$Q$1*100)/100</f>
        <v>315.57</v>
      </c>
      <c r="S77" s="41">
        <f>Tabulka2[[#This Row],[Sloupec15]]*R77</f>
        <v>0</v>
      </c>
    </row>
    <row r="78" spans="1:19">
      <c r="A78">
        <f t="shared" si="1"/>
        <v>74</v>
      </c>
      <c r="B78" s="43" t="s">
        <v>435</v>
      </c>
      <c r="C78" t="s">
        <v>94</v>
      </c>
      <c r="D78" s="7" t="s">
        <v>9</v>
      </c>
      <c r="E78" s="7">
        <v>160</v>
      </c>
      <c r="F78" s="7">
        <v>150</v>
      </c>
      <c r="G78" s="7">
        <v>1500</v>
      </c>
      <c r="L78" s="7">
        <v>10</v>
      </c>
      <c r="M78" s="7" t="s">
        <v>15</v>
      </c>
      <c r="N78" s="7" t="s">
        <v>15</v>
      </c>
      <c r="O78" s="7" t="s">
        <v>15</v>
      </c>
      <c r="P78" s="7">
        <v>596</v>
      </c>
      <c r="Q78" s="7">
        <f>Tabulka2[[#This Row],[Sloupec14]]*(100-$Q$1*100)/100</f>
        <v>399.32</v>
      </c>
      <c r="S78" s="42">
        <f>Tabulka2[[#This Row],[Sloupec15]]*R78</f>
        <v>0</v>
      </c>
    </row>
    <row r="79" spans="1:19">
      <c r="A79">
        <f t="shared" si="1"/>
        <v>75</v>
      </c>
      <c r="B79" s="43" t="s">
        <v>435</v>
      </c>
      <c r="C79" t="s">
        <v>95</v>
      </c>
      <c r="D79" s="7" t="s">
        <v>9</v>
      </c>
      <c r="E79" s="7">
        <v>160</v>
      </c>
      <c r="F79" s="7">
        <v>150</v>
      </c>
      <c r="G79" s="7">
        <v>2000</v>
      </c>
      <c r="L79" s="7">
        <v>10</v>
      </c>
      <c r="M79" s="7" t="s">
        <v>15</v>
      </c>
      <c r="N79" s="7" t="s">
        <v>15</v>
      </c>
      <c r="O79" s="7" t="s">
        <v>15</v>
      </c>
      <c r="P79" s="7">
        <v>757</v>
      </c>
      <c r="Q79" s="7">
        <f>Tabulka2[[#This Row],[Sloupec14]]*(100-$Q$1*100)/100</f>
        <v>507.19</v>
      </c>
      <c r="S79" s="41">
        <f>Tabulka2[[#This Row],[Sloupec15]]*R79</f>
        <v>0</v>
      </c>
    </row>
    <row r="80" spans="1:19">
      <c r="A80">
        <f t="shared" si="1"/>
        <v>76</v>
      </c>
      <c r="B80" s="43" t="s">
        <v>435</v>
      </c>
      <c r="C80" t="s">
        <v>96</v>
      </c>
      <c r="D80" s="7" t="s">
        <v>9</v>
      </c>
      <c r="E80" s="7">
        <v>160</v>
      </c>
      <c r="F80" s="7">
        <v>150</v>
      </c>
      <c r="G80" s="7">
        <v>3000</v>
      </c>
      <c r="L80" s="7">
        <v>10</v>
      </c>
      <c r="M80" s="7" t="s">
        <v>15</v>
      </c>
      <c r="N80" s="7" t="s">
        <v>15</v>
      </c>
      <c r="O80" s="7" t="s">
        <v>15</v>
      </c>
      <c r="P80" s="7">
        <v>1075</v>
      </c>
      <c r="Q80" s="7">
        <f>Tabulka2[[#This Row],[Sloupec14]]*(100-$Q$1*100)/100</f>
        <v>720.25</v>
      </c>
      <c r="S80" s="42">
        <f>Tabulka2[[#This Row],[Sloupec15]]*R80</f>
        <v>0</v>
      </c>
    </row>
    <row r="81" spans="1:19">
      <c r="A81" s="3" t="s">
        <v>438</v>
      </c>
      <c r="B81" s="3"/>
      <c r="C81" s="3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7"/>
      <c r="S81" s="15"/>
    </row>
    <row r="82" spans="1:19">
      <c r="A82" s="3" t="s">
        <v>439</v>
      </c>
      <c r="B82" s="3"/>
      <c r="C82" s="3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7"/>
      <c r="S82" s="15"/>
    </row>
    <row r="83" spans="1:19">
      <c r="A83" s="11" t="s">
        <v>436</v>
      </c>
      <c r="B83" s="12" t="s">
        <v>437</v>
      </c>
      <c r="C83" s="5" t="s">
        <v>0</v>
      </c>
      <c r="D83" s="6" t="s">
        <v>1</v>
      </c>
      <c r="E83" s="6" t="s">
        <v>2</v>
      </c>
      <c r="F83" s="6" t="s">
        <v>3</v>
      </c>
      <c r="G83" s="6" t="s">
        <v>4</v>
      </c>
      <c r="H83" s="6"/>
      <c r="I83" s="6"/>
      <c r="J83" s="6"/>
      <c r="K83" s="6"/>
      <c r="L83" s="6"/>
      <c r="M83" s="6"/>
      <c r="N83" s="6"/>
      <c r="O83" s="6"/>
      <c r="P83" s="6" t="s">
        <v>6</v>
      </c>
      <c r="Q83" s="6" t="s">
        <v>513</v>
      </c>
      <c r="R83" s="48"/>
      <c r="S83" s="40" t="s">
        <v>514</v>
      </c>
    </row>
    <row r="84" spans="1:19">
      <c r="A84">
        <f>A80+1</f>
        <v>77</v>
      </c>
      <c r="B84" s="44" t="s">
        <v>439</v>
      </c>
      <c r="C84" t="s">
        <v>97</v>
      </c>
      <c r="D84" s="7" t="s">
        <v>9</v>
      </c>
      <c r="E84" s="7">
        <v>32</v>
      </c>
      <c r="F84" s="7">
        <v>30</v>
      </c>
      <c r="G84" s="7">
        <v>5000</v>
      </c>
      <c r="O84" s="7">
        <v>50</v>
      </c>
      <c r="P84" s="7">
        <v>254</v>
      </c>
      <c r="Q84" s="7">
        <f t="shared" ref="Q84:Q92" si="2">P84*(100-$Q$1*100)/100</f>
        <v>170.18</v>
      </c>
      <c r="S84" s="41">
        <f t="shared" ref="S84:S92" si="3">R84*Q84</f>
        <v>0</v>
      </c>
    </row>
    <row r="85" spans="1:19">
      <c r="A85">
        <f t="shared" ref="A85:A92" si="4">A84+1</f>
        <v>78</v>
      </c>
      <c r="B85" s="44" t="s">
        <v>439</v>
      </c>
      <c r="C85" t="s">
        <v>98</v>
      </c>
      <c r="D85" s="7" t="s">
        <v>9</v>
      </c>
      <c r="E85" s="7">
        <v>40</v>
      </c>
      <c r="F85" s="7">
        <v>40</v>
      </c>
      <c r="G85" s="7">
        <v>5000</v>
      </c>
      <c r="O85" s="7">
        <v>50</v>
      </c>
      <c r="P85" s="7">
        <v>211</v>
      </c>
      <c r="Q85" s="7">
        <f t="shared" si="2"/>
        <v>141.37</v>
      </c>
      <c r="S85" s="42">
        <f t="shared" si="3"/>
        <v>0</v>
      </c>
    </row>
    <row r="86" spans="1:19">
      <c r="A86">
        <f t="shared" si="4"/>
        <v>79</v>
      </c>
      <c r="B86" s="44" t="s">
        <v>439</v>
      </c>
      <c r="C86" t="s">
        <v>99</v>
      </c>
      <c r="D86" s="7" t="s">
        <v>9</v>
      </c>
      <c r="E86" s="7">
        <v>50</v>
      </c>
      <c r="F86" s="7">
        <v>50</v>
      </c>
      <c r="G86" s="7">
        <v>5000</v>
      </c>
      <c r="O86" s="7">
        <v>50</v>
      </c>
      <c r="P86" s="7">
        <v>263</v>
      </c>
      <c r="Q86" s="7">
        <f t="shared" si="2"/>
        <v>176.21</v>
      </c>
      <c r="S86" s="41">
        <f t="shared" si="3"/>
        <v>0</v>
      </c>
    </row>
    <row r="87" spans="1:19">
      <c r="A87">
        <f t="shared" si="4"/>
        <v>80</v>
      </c>
      <c r="B87" s="44" t="s">
        <v>439</v>
      </c>
      <c r="C87" t="s">
        <v>100</v>
      </c>
      <c r="D87" s="7" t="s">
        <v>9</v>
      </c>
      <c r="E87" s="7">
        <v>75</v>
      </c>
      <c r="F87" s="7">
        <v>70</v>
      </c>
      <c r="G87" s="7">
        <v>5000</v>
      </c>
      <c r="O87" s="7">
        <v>30</v>
      </c>
      <c r="P87" s="7">
        <v>383</v>
      </c>
      <c r="Q87" s="7">
        <f t="shared" si="2"/>
        <v>256.61</v>
      </c>
      <c r="S87" s="42">
        <f t="shared" si="3"/>
        <v>0</v>
      </c>
    </row>
    <row r="88" spans="1:19">
      <c r="A88">
        <f t="shared" si="4"/>
        <v>81</v>
      </c>
      <c r="B88" s="44" t="s">
        <v>439</v>
      </c>
      <c r="C88" t="s">
        <v>101</v>
      </c>
      <c r="D88" s="7" t="s">
        <v>9</v>
      </c>
      <c r="E88" s="7">
        <v>75</v>
      </c>
      <c r="F88" s="7">
        <v>70</v>
      </c>
      <c r="G88" s="7">
        <v>5000</v>
      </c>
      <c r="O88" s="7">
        <v>105</v>
      </c>
      <c r="P88" s="7">
        <v>383</v>
      </c>
      <c r="Q88" s="7">
        <f t="shared" si="2"/>
        <v>256.61</v>
      </c>
      <c r="S88" s="41">
        <f t="shared" si="3"/>
        <v>0</v>
      </c>
    </row>
    <row r="89" spans="1:19">
      <c r="A89">
        <f t="shared" si="4"/>
        <v>82</v>
      </c>
      <c r="B89" s="44" t="s">
        <v>439</v>
      </c>
      <c r="C89" t="s">
        <v>102</v>
      </c>
      <c r="D89" s="7" t="s">
        <v>9</v>
      </c>
      <c r="E89" s="7">
        <v>90</v>
      </c>
      <c r="F89" s="7">
        <v>90</v>
      </c>
      <c r="G89" s="7">
        <v>5000</v>
      </c>
      <c r="O89" s="7">
        <v>20</v>
      </c>
      <c r="P89" s="7">
        <v>560</v>
      </c>
      <c r="Q89" s="7">
        <f t="shared" si="2"/>
        <v>375.2</v>
      </c>
      <c r="S89" s="42">
        <f t="shared" si="3"/>
        <v>0</v>
      </c>
    </row>
    <row r="90" spans="1:19">
      <c r="A90">
        <f t="shared" si="4"/>
        <v>83</v>
      </c>
      <c r="B90" s="44" t="s">
        <v>439</v>
      </c>
      <c r="C90" t="s">
        <v>103</v>
      </c>
      <c r="D90" s="7" t="s">
        <v>9</v>
      </c>
      <c r="E90" s="7">
        <v>110</v>
      </c>
      <c r="F90" s="7">
        <v>100</v>
      </c>
      <c r="G90" s="7">
        <v>5000</v>
      </c>
      <c r="O90" s="7">
        <v>15</v>
      </c>
      <c r="P90" s="7">
        <v>737</v>
      </c>
      <c r="Q90" s="7">
        <f t="shared" si="2"/>
        <v>493.79</v>
      </c>
      <c r="S90" s="41">
        <f t="shared" si="3"/>
        <v>0</v>
      </c>
    </row>
    <row r="91" spans="1:19">
      <c r="A91">
        <f t="shared" si="4"/>
        <v>84</v>
      </c>
      <c r="B91" s="44" t="s">
        <v>439</v>
      </c>
      <c r="C91" t="s">
        <v>104</v>
      </c>
      <c r="D91" s="7" t="s">
        <v>9</v>
      </c>
      <c r="E91" s="7">
        <v>110</v>
      </c>
      <c r="F91" s="7">
        <v>100</v>
      </c>
      <c r="G91" s="7">
        <v>5000</v>
      </c>
      <c r="O91" s="7">
        <v>100</v>
      </c>
      <c r="P91" s="7">
        <v>737</v>
      </c>
      <c r="Q91" s="7">
        <f t="shared" si="2"/>
        <v>493.79</v>
      </c>
      <c r="S91" s="42">
        <f t="shared" si="3"/>
        <v>0</v>
      </c>
    </row>
    <row r="92" spans="1:19">
      <c r="A92">
        <f t="shared" si="4"/>
        <v>85</v>
      </c>
      <c r="B92" s="44" t="s">
        <v>439</v>
      </c>
      <c r="C92" t="s">
        <v>105</v>
      </c>
      <c r="D92" s="7" t="s">
        <v>9</v>
      </c>
      <c r="E92" s="7">
        <v>125</v>
      </c>
      <c r="F92" s="7">
        <v>125</v>
      </c>
      <c r="G92" s="7">
        <v>5000</v>
      </c>
      <c r="O92" s="7">
        <v>10</v>
      </c>
      <c r="P92" s="7">
        <v>1118</v>
      </c>
      <c r="Q92" s="7">
        <f t="shared" si="2"/>
        <v>749.06</v>
      </c>
      <c r="S92" s="41">
        <f t="shared" si="3"/>
        <v>0</v>
      </c>
    </row>
    <row r="93" spans="1:19">
      <c r="A93" s="3" t="s">
        <v>440</v>
      </c>
      <c r="B93" s="3"/>
      <c r="C93" s="3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7"/>
      <c r="S93" s="15"/>
    </row>
    <row r="94" spans="1:19">
      <c r="A94" s="3" t="s">
        <v>441</v>
      </c>
      <c r="B94" s="3"/>
      <c r="C94" s="3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7"/>
      <c r="S94" s="15"/>
    </row>
    <row r="95" spans="1:19">
      <c r="A95" s="11" t="s">
        <v>436</v>
      </c>
      <c r="B95" s="12" t="s">
        <v>437</v>
      </c>
      <c r="C95" s="5" t="s">
        <v>0</v>
      </c>
      <c r="D95" s="6" t="s">
        <v>1</v>
      </c>
      <c r="E95" s="6" t="s">
        <v>2</v>
      </c>
      <c r="F95" s="6" t="s">
        <v>3</v>
      </c>
      <c r="G95" s="6" t="s">
        <v>106</v>
      </c>
      <c r="H95" s="6"/>
      <c r="I95" s="6"/>
      <c r="J95" s="6"/>
      <c r="K95" s="6"/>
      <c r="L95" s="6"/>
      <c r="M95" s="6"/>
      <c r="N95" s="6"/>
      <c r="O95" s="6" t="s">
        <v>5</v>
      </c>
      <c r="P95" s="6" t="s">
        <v>6</v>
      </c>
      <c r="Q95" s="6" t="s">
        <v>513</v>
      </c>
      <c r="R95" s="48"/>
      <c r="S95" s="40" t="s">
        <v>514</v>
      </c>
    </row>
    <row r="96" spans="1:19">
      <c r="A96">
        <f>A92+1</f>
        <v>86</v>
      </c>
      <c r="B96" s="43" t="s">
        <v>441</v>
      </c>
      <c r="C96" t="s">
        <v>107</v>
      </c>
      <c r="D96" s="7" t="s">
        <v>108</v>
      </c>
      <c r="E96" s="7">
        <v>32</v>
      </c>
      <c r="F96" s="7">
        <v>30</v>
      </c>
      <c r="G96" s="7" t="s">
        <v>109</v>
      </c>
      <c r="L96" s="7">
        <v>80</v>
      </c>
      <c r="M96" s="7">
        <v>640</v>
      </c>
      <c r="N96" s="7">
        <v>3840</v>
      </c>
      <c r="O96" s="7" t="s">
        <v>10</v>
      </c>
      <c r="P96" s="7">
        <v>22</v>
      </c>
      <c r="Q96" s="7">
        <f>P96*(100-$Q$1*100)/100</f>
        <v>14.74</v>
      </c>
      <c r="S96" s="41">
        <f t="shared" ref="S96:S139" si="5">R96*Q96</f>
        <v>0</v>
      </c>
    </row>
    <row r="97" spans="1:19">
      <c r="A97">
        <f t="shared" ref="A97:A140" si="6">A96+1</f>
        <v>87</v>
      </c>
      <c r="B97" s="43" t="s">
        <v>441</v>
      </c>
      <c r="C97" t="s">
        <v>110</v>
      </c>
      <c r="D97" s="7" t="s">
        <v>108</v>
      </c>
      <c r="E97" s="7">
        <v>32</v>
      </c>
      <c r="F97" s="7">
        <v>30</v>
      </c>
      <c r="G97" s="7" t="s">
        <v>111</v>
      </c>
      <c r="L97" s="7">
        <v>80</v>
      </c>
      <c r="M97" s="7">
        <v>640</v>
      </c>
      <c r="N97" s="7">
        <v>3840</v>
      </c>
      <c r="O97" s="7" t="s">
        <v>10</v>
      </c>
      <c r="P97" s="7">
        <v>22</v>
      </c>
      <c r="Q97" s="7">
        <f>P97*(100-$Q$1*100)/100</f>
        <v>14.74</v>
      </c>
      <c r="S97" s="42">
        <f t="shared" si="5"/>
        <v>0</v>
      </c>
    </row>
    <row r="98" spans="1:19">
      <c r="A98">
        <f t="shared" si="6"/>
        <v>88</v>
      </c>
      <c r="B98" s="43" t="s">
        <v>441</v>
      </c>
      <c r="C98" t="s">
        <v>112</v>
      </c>
      <c r="D98" s="7" t="s">
        <v>108</v>
      </c>
      <c r="E98" s="7">
        <v>32</v>
      </c>
      <c r="F98" s="7">
        <v>30</v>
      </c>
      <c r="G98" s="7" t="s">
        <v>113</v>
      </c>
      <c r="L98" s="7">
        <v>80</v>
      </c>
      <c r="M98" s="7">
        <v>640</v>
      </c>
      <c r="N98" s="7">
        <v>2560</v>
      </c>
      <c r="O98" s="7" t="s">
        <v>114</v>
      </c>
      <c r="P98" s="7">
        <v>22</v>
      </c>
      <c r="Q98" s="7">
        <f t="shared" ref="Q98:Q140" si="7">P98*(100-$Q$1*100)/100</f>
        <v>14.74</v>
      </c>
      <c r="S98" s="41">
        <f t="shared" si="5"/>
        <v>0</v>
      </c>
    </row>
    <row r="99" spans="1:19">
      <c r="A99">
        <f t="shared" si="6"/>
        <v>89</v>
      </c>
      <c r="B99" s="43" t="s">
        <v>441</v>
      </c>
      <c r="C99" t="s">
        <v>115</v>
      </c>
      <c r="D99" s="7" t="s">
        <v>108</v>
      </c>
      <c r="E99" s="7">
        <v>32</v>
      </c>
      <c r="F99" s="7">
        <v>30</v>
      </c>
      <c r="G99" s="7" t="s">
        <v>116</v>
      </c>
      <c r="L99" s="7">
        <v>60</v>
      </c>
      <c r="M99" s="7">
        <v>480</v>
      </c>
      <c r="N99" s="7">
        <v>2880</v>
      </c>
      <c r="O99" s="7" t="s">
        <v>10</v>
      </c>
      <c r="P99" s="7">
        <v>22</v>
      </c>
      <c r="Q99" s="7">
        <f t="shared" si="7"/>
        <v>14.74</v>
      </c>
      <c r="S99" s="42">
        <f t="shared" si="5"/>
        <v>0</v>
      </c>
    </row>
    <row r="100" spans="1:19">
      <c r="A100">
        <f t="shared" si="6"/>
        <v>90</v>
      </c>
      <c r="B100" s="43" t="s">
        <v>441</v>
      </c>
      <c r="C100" t="s">
        <v>117</v>
      </c>
      <c r="D100" s="7" t="s">
        <v>108</v>
      </c>
      <c r="E100" s="7">
        <v>32</v>
      </c>
      <c r="F100" s="7">
        <v>30</v>
      </c>
      <c r="G100" s="7" t="s">
        <v>118</v>
      </c>
      <c r="L100" s="7">
        <v>60</v>
      </c>
      <c r="M100" s="7">
        <v>480</v>
      </c>
      <c r="N100" s="7">
        <v>2880</v>
      </c>
      <c r="O100" s="7" t="s">
        <v>10</v>
      </c>
      <c r="P100" s="7">
        <v>24</v>
      </c>
      <c r="Q100" s="7">
        <f t="shared" si="7"/>
        <v>16.079999999999998</v>
      </c>
      <c r="S100" s="41">
        <f t="shared" si="5"/>
        <v>0</v>
      </c>
    </row>
    <row r="101" spans="1:19">
      <c r="A101">
        <f t="shared" si="6"/>
        <v>91</v>
      </c>
      <c r="B101" s="43" t="s">
        <v>441</v>
      </c>
      <c r="C101" t="s">
        <v>119</v>
      </c>
      <c r="D101" s="7" t="s">
        <v>108</v>
      </c>
      <c r="E101" s="7">
        <v>32</v>
      </c>
      <c r="F101" s="7">
        <v>30</v>
      </c>
      <c r="G101" s="7" t="s">
        <v>120</v>
      </c>
      <c r="L101" s="7">
        <v>60</v>
      </c>
      <c r="M101" s="7">
        <v>480</v>
      </c>
      <c r="N101" s="7">
        <v>2880</v>
      </c>
      <c r="O101" s="7" t="s">
        <v>10</v>
      </c>
      <c r="P101" s="7">
        <v>22</v>
      </c>
      <c r="Q101" s="7">
        <f t="shared" si="7"/>
        <v>14.74</v>
      </c>
      <c r="S101" s="42">
        <f t="shared" si="5"/>
        <v>0</v>
      </c>
    </row>
    <row r="102" spans="1:19">
      <c r="A102">
        <f t="shared" si="6"/>
        <v>92</v>
      </c>
      <c r="B102" s="43" t="s">
        <v>441</v>
      </c>
      <c r="C102" t="s">
        <v>121</v>
      </c>
      <c r="D102" s="7" t="s">
        <v>108</v>
      </c>
      <c r="E102" s="7">
        <v>40</v>
      </c>
      <c r="F102" s="7">
        <v>40</v>
      </c>
      <c r="G102" s="7" t="s">
        <v>109</v>
      </c>
      <c r="L102" s="7">
        <v>50</v>
      </c>
      <c r="M102" s="7">
        <v>400</v>
      </c>
      <c r="N102" s="7">
        <v>1600</v>
      </c>
      <c r="O102" s="7" t="s">
        <v>114</v>
      </c>
      <c r="P102" s="7">
        <v>17</v>
      </c>
      <c r="Q102" s="7">
        <f t="shared" si="7"/>
        <v>11.39</v>
      </c>
      <c r="S102" s="41">
        <f t="shared" si="5"/>
        <v>0</v>
      </c>
    </row>
    <row r="103" spans="1:19">
      <c r="A103">
        <f t="shared" si="6"/>
        <v>93</v>
      </c>
      <c r="B103" s="43" t="s">
        <v>441</v>
      </c>
      <c r="C103" t="s">
        <v>122</v>
      </c>
      <c r="D103" s="7" t="s">
        <v>108</v>
      </c>
      <c r="E103" s="7">
        <v>40</v>
      </c>
      <c r="F103" s="7">
        <v>40</v>
      </c>
      <c r="G103" s="7" t="s">
        <v>111</v>
      </c>
      <c r="L103" s="7">
        <v>50</v>
      </c>
      <c r="M103" s="7">
        <v>400</v>
      </c>
      <c r="N103" s="7">
        <v>1600</v>
      </c>
      <c r="O103" s="7" t="s">
        <v>114</v>
      </c>
      <c r="P103" s="7">
        <v>17</v>
      </c>
      <c r="Q103" s="7">
        <f t="shared" si="7"/>
        <v>11.39</v>
      </c>
      <c r="S103" s="42">
        <f t="shared" si="5"/>
        <v>0</v>
      </c>
    </row>
    <row r="104" spans="1:19">
      <c r="A104">
        <f t="shared" si="6"/>
        <v>94</v>
      </c>
      <c r="B104" s="43" t="s">
        <v>441</v>
      </c>
      <c r="C104" t="s">
        <v>123</v>
      </c>
      <c r="D104" s="7" t="s">
        <v>108</v>
      </c>
      <c r="E104" s="7">
        <v>40</v>
      </c>
      <c r="F104" s="7">
        <v>40</v>
      </c>
      <c r="G104" s="7" t="s">
        <v>113</v>
      </c>
      <c r="L104" s="7">
        <v>50</v>
      </c>
      <c r="M104" s="7">
        <v>400</v>
      </c>
      <c r="N104" s="7">
        <v>1600</v>
      </c>
      <c r="O104" s="7" t="s">
        <v>114</v>
      </c>
      <c r="P104" s="7">
        <v>17</v>
      </c>
      <c r="Q104" s="7">
        <f t="shared" si="7"/>
        <v>11.39</v>
      </c>
      <c r="S104" s="41">
        <f t="shared" si="5"/>
        <v>0</v>
      </c>
    </row>
    <row r="105" spans="1:19">
      <c r="A105">
        <f t="shared" si="6"/>
        <v>95</v>
      </c>
      <c r="B105" s="43" t="s">
        <v>441</v>
      </c>
      <c r="C105" t="s">
        <v>124</v>
      </c>
      <c r="D105" s="7" t="s">
        <v>108</v>
      </c>
      <c r="E105" s="7">
        <v>40</v>
      </c>
      <c r="F105" s="7">
        <v>40</v>
      </c>
      <c r="G105" s="7" t="s">
        <v>116</v>
      </c>
      <c r="L105" s="7">
        <v>50</v>
      </c>
      <c r="M105" s="7">
        <v>400</v>
      </c>
      <c r="N105" s="7">
        <v>1600</v>
      </c>
      <c r="O105" s="7" t="s">
        <v>23</v>
      </c>
      <c r="P105" s="7">
        <v>18</v>
      </c>
      <c r="Q105" s="7">
        <f t="shared" si="7"/>
        <v>12.06</v>
      </c>
      <c r="S105" s="42">
        <f t="shared" si="5"/>
        <v>0</v>
      </c>
    </row>
    <row r="106" spans="1:19">
      <c r="A106">
        <f t="shared" si="6"/>
        <v>96</v>
      </c>
      <c r="B106" s="43" t="s">
        <v>441</v>
      </c>
      <c r="C106" t="s">
        <v>125</v>
      </c>
      <c r="D106" s="7" t="s">
        <v>108</v>
      </c>
      <c r="E106" s="7">
        <v>40</v>
      </c>
      <c r="F106" s="7">
        <v>40</v>
      </c>
      <c r="G106" s="7" t="s">
        <v>118</v>
      </c>
      <c r="L106" s="7">
        <v>50</v>
      </c>
      <c r="M106" s="7">
        <v>400</v>
      </c>
      <c r="N106" s="7">
        <v>1600</v>
      </c>
      <c r="O106" s="7" t="s">
        <v>23</v>
      </c>
      <c r="P106" s="7">
        <v>20</v>
      </c>
      <c r="Q106" s="7">
        <f t="shared" si="7"/>
        <v>13.4</v>
      </c>
      <c r="S106" s="41">
        <f t="shared" si="5"/>
        <v>0</v>
      </c>
    </row>
    <row r="107" spans="1:19">
      <c r="A107">
        <f t="shared" si="6"/>
        <v>97</v>
      </c>
      <c r="B107" s="43" t="s">
        <v>441</v>
      </c>
      <c r="C107" t="s">
        <v>126</v>
      </c>
      <c r="D107" s="7" t="s">
        <v>108</v>
      </c>
      <c r="E107" s="7">
        <v>40</v>
      </c>
      <c r="F107" s="7">
        <v>40</v>
      </c>
      <c r="G107" s="7" t="s">
        <v>120</v>
      </c>
      <c r="L107" s="7">
        <v>50</v>
      </c>
      <c r="M107" s="7">
        <v>400</v>
      </c>
      <c r="N107" s="7">
        <v>1600</v>
      </c>
      <c r="O107" s="7" t="s">
        <v>23</v>
      </c>
      <c r="P107" s="7">
        <v>18</v>
      </c>
      <c r="Q107" s="7">
        <f t="shared" si="7"/>
        <v>12.06</v>
      </c>
      <c r="S107" s="42">
        <f t="shared" si="5"/>
        <v>0</v>
      </c>
    </row>
    <row r="108" spans="1:19">
      <c r="A108">
        <f t="shared" si="6"/>
        <v>98</v>
      </c>
      <c r="B108" s="43" t="s">
        <v>441</v>
      </c>
      <c r="C108" t="s">
        <v>127</v>
      </c>
      <c r="D108" s="7" t="s">
        <v>108</v>
      </c>
      <c r="E108" s="7">
        <v>50</v>
      </c>
      <c r="F108" s="7">
        <v>50</v>
      </c>
      <c r="G108" s="7" t="s">
        <v>109</v>
      </c>
      <c r="L108" s="7">
        <v>30</v>
      </c>
      <c r="M108" s="7">
        <v>240</v>
      </c>
      <c r="N108" s="7">
        <v>960</v>
      </c>
      <c r="O108" s="7" t="s">
        <v>114</v>
      </c>
      <c r="P108" s="7">
        <v>19</v>
      </c>
      <c r="Q108" s="7">
        <f t="shared" si="7"/>
        <v>12.73</v>
      </c>
      <c r="S108" s="41">
        <f t="shared" si="5"/>
        <v>0</v>
      </c>
    </row>
    <row r="109" spans="1:19">
      <c r="A109">
        <f t="shared" si="6"/>
        <v>99</v>
      </c>
      <c r="B109" s="43" t="s">
        <v>441</v>
      </c>
      <c r="C109" t="s">
        <v>128</v>
      </c>
      <c r="D109" s="7" t="s">
        <v>108</v>
      </c>
      <c r="E109" s="7">
        <v>50</v>
      </c>
      <c r="F109" s="7">
        <v>50</v>
      </c>
      <c r="G109" s="7" t="s">
        <v>111</v>
      </c>
      <c r="L109" s="7">
        <v>30</v>
      </c>
      <c r="M109" s="7">
        <v>240</v>
      </c>
      <c r="N109" s="7">
        <v>960</v>
      </c>
      <c r="O109" s="7" t="s">
        <v>114</v>
      </c>
      <c r="P109" s="7">
        <v>19</v>
      </c>
      <c r="Q109" s="7">
        <f t="shared" si="7"/>
        <v>12.73</v>
      </c>
      <c r="S109" s="42">
        <f t="shared" si="5"/>
        <v>0</v>
      </c>
    </row>
    <row r="110" spans="1:19">
      <c r="A110">
        <f t="shared" si="6"/>
        <v>100</v>
      </c>
      <c r="B110" s="43" t="s">
        <v>441</v>
      </c>
      <c r="C110" t="s">
        <v>129</v>
      </c>
      <c r="D110" s="7" t="s">
        <v>108</v>
      </c>
      <c r="E110" s="7">
        <v>50</v>
      </c>
      <c r="F110" s="7">
        <v>50</v>
      </c>
      <c r="G110" s="7" t="s">
        <v>113</v>
      </c>
      <c r="L110" s="7">
        <v>30</v>
      </c>
      <c r="M110" s="7">
        <v>240</v>
      </c>
      <c r="N110" s="7">
        <v>960</v>
      </c>
      <c r="O110" s="7" t="s">
        <v>114</v>
      </c>
      <c r="P110" s="7">
        <v>19</v>
      </c>
      <c r="Q110" s="7">
        <f t="shared" si="7"/>
        <v>12.73</v>
      </c>
      <c r="S110" s="41">
        <f t="shared" si="5"/>
        <v>0</v>
      </c>
    </row>
    <row r="111" spans="1:19">
      <c r="A111">
        <f t="shared" si="6"/>
        <v>101</v>
      </c>
      <c r="B111" s="43" t="s">
        <v>441</v>
      </c>
      <c r="C111" t="s">
        <v>130</v>
      </c>
      <c r="D111" s="7" t="s">
        <v>108</v>
      </c>
      <c r="E111" s="7">
        <v>50</v>
      </c>
      <c r="F111" s="7">
        <v>50</v>
      </c>
      <c r="G111" s="7" t="s">
        <v>116</v>
      </c>
      <c r="L111" s="7">
        <v>30</v>
      </c>
      <c r="M111" s="7">
        <v>240</v>
      </c>
      <c r="N111" s="7">
        <v>960</v>
      </c>
      <c r="O111" s="7" t="s">
        <v>114</v>
      </c>
      <c r="P111" s="7">
        <v>20</v>
      </c>
      <c r="Q111" s="7">
        <f t="shared" si="7"/>
        <v>13.4</v>
      </c>
      <c r="S111" s="42">
        <f t="shared" si="5"/>
        <v>0</v>
      </c>
    </row>
    <row r="112" spans="1:19">
      <c r="A112">
        <f t="shared" si="6"/>
        <v>102</v>
      </c>
      <c r="B112" s="43" t="s">
        <v>441</v>
      </c>
      <c r="C112" t="s">
        <v>131</v>
      </c>
      <c r="D112" s="7" t="s">
        <v>108</v>
      </c>
      <c r="E112" s="7">
        <v>50</v>
      </c>
      <c r="F112" s="7">
        <v>50</v>
      </c>
      <c r="G112" s="7" t="s">
        <v>118</v>
      </c>
      <c r="L112" s="7">
        <v>30</v>
      </c>
      <c r="M112" s="7">
        <v>240</v>
      </c>
      <c r="N112" s="7">
        <v>960</v>
      </c>
      <c r="O112" s="7" t="s">
        <v>114</v>
      </c>
      <c r="P112" s="7">
        <v>23</v>
      </c>
      <c r="Q112" s="7">
        <f t="shared" si="7"/>
        <v>15.41</v>
      </c>
      <c r="S112" s="41">
        <f t="shared" si="5"/>
        <v>0</v>
      </c>
    </row>
    <row r="113" spans="1:19">
      <c r="A113">
        <f t="shared" si="6"/>
        <v>103</v>
      </c>
      <c r="B113" s="43" t="s">
        <v>441</v>
      </c>
      <c r="C113" t="s">
        <v>132</v>
      </c>
      <c r="D113" s="7" t="s">
        <v>108</v>
      </c>
      <c r="E113" s="7">
        <v>50</v>
      </c>
      <c r="F113" s="7">
        <v>50</v>
      </c>
      <c r="G113" s="7" t="s">
        <v>120</v>
      </c>
      <c r="L113" s="7">
        <v>30</v>
      </c>
      <c r="M113" s="7">
        <v>240</v>
      </c>
      <c r="N113" s="7">
        <v>960</v>
      </c>
      <c r="O113" s="7" t="s">
        <v>114</v>
      </c>
      <c r="P113" s="7">
        <v>20</v>
      </c>
      <c r="Q113" s="7">
        <f t="shared" si="7"/>
        <v>13.4</v>
      </c>
      <c r="S113" s="42">
        <f t="shared" si="5"/>
        <v>0</v>
      </c>
    </row>
    <row r="114" spans="1:19">
      <c r="A114">
        <f t="shared" si="6"/>
        <v>104</v>
      </c>
      <c r="B114" s="43" t="s">
        <v>441</v>
      </c>
      <c r="C114" t="s">
        <v>133</v>
      </c>
      <c r="D114" s="7" t="s">
        <v>108</v>
      </c>
      <c r="E114" s="7">
        <v>75</v>
      </c>
      <c r="F114" s="7">
        <v>70</v>
      </c>
      <c r="G114" s="7" t="s">
        <v>109</v>
      </c>
      <c r="L114" s="7">
        <v>20</v>
      </c>
      <c r="M114" s="7">
        <v>160</v>
      </c>
      <c r="N114" s="7">
        <v>640</v>
      </c>
      <c r="O114" s="7" t="s">
        <v>23</v>
      </c>
      <c r="P114" s="7">
        <v>32</v>
      </c>
      <c r="Q114" s="7">
        <f t="shared" si="7"/>
        <v>21.44</v>
      </c>
      <c r="S114" s="41">
        <f t="shared" si="5"/>
        <v>0</v>
      </c>
    </row>
    <row r="115" spans="1:19">
      <c r="A115">
        <f t="shared" si="6"/>
        <v>105</v>
      </c>
      <c r="B115" s="43" t="s">
        <v>441</v>
      </c>
      <c r="C115" t="s">
        <v>134</v>
      </c>
      <c r="D115" s="7" t="s">
        <v>108</v>
      </c>
      <c r="E115" s="7">
        <v>75</v>
      </c>
      <c r="F115" s="7">
        <v>70</v>
      </c>
      <c r="G115" s="7" t="s">
        <v>111</v>
      </c>
      <c r="L115" s="7">
        <v>20</v>
      </c>
      <c r="M115" s="7">
        <v>160</v>
      </c>
      <c r="N115" s="7">
        <v>640</v>
      </c>
      <c r="O115" s="7" t="s">
        <v>23</v>
      </c>
      <c r="P115" s="7">
        <v>32</v>
      </c>
      <c r="Q115" s="7">
        <f t="shared" si="7"/>
        <v>21.44</v>
      </c>
      <c r="S115" s="42">
        <f t="shared" si="5"/>
        <v>0</v>
      </c>
    </row>
    <row r="116" spans="1:19">
      <c r="A116">
        <f t="shared" si="6"/>
        <v>106</v>
      </c>
      <c r="B116" s="43" t="s">
        <v>441</v>
      </c>
      <c r="C116" t="s">
        <v>135</v>
      </c>
      <c r="D116" s="7" t="s">
        <v>108</v>
      </c>
      <c r="E116" s="7">
        <v>75</v>
      </c>
      <c r="F116" s="7">
        <v>70</v>
      </c>
      <c r="G116" s="7" t="s">
        <v>113</v>
      </c>
      <c r="L116" s="7">
        <v>20</v>
      </c>
      <c r="M116" s="7">
        <v>160</v>
      </c>
      <c r="N116" s="7">
        <v>480</v>
      </c>
      <c r="O116" s="7" t="s">
        <v>33</v>
      </c>
      <c r="P116" s="7">
        <v>32</v>
      </c>
      <c r="Q116" s="7">
        <f t="shared" si="7"/>
        <v>21.44</v>
      </c>
      <c r="S116" s="41">
        <f t="shared" si="5"/>
        <v>0</v>
      </c>
    </row>
    <row r="117" spans="1:19">
      <c r="A117">
        <f t="shared" si="6"/>
        <v>107</v>
      </c>
      <c r="B117" s="43" t="s">
        <v>441</v>
      </c>
      <c r="C117" t="s">
        <v>136</v>
      </c>
      <c r="D117" s="7" t="s">
        <v>108</v>
      </c>
      <c r="E117" s="7">
        <v>75</v>
      </c>
      <c r="F117" s="7">
        <v>70</v>
      </c>
      <c r="G117" s="7" t="s">
        <v>116</v>
      </c>
      <c r="L117" s="7">
        <v>20</v>
      </c>
      <c r="M117" s="7">
        <v>160</v>
      </c>
      <c r="N117" s="7">
        <v>480</v>
      </c>
      <c r="O117" s="7" t="s">
        <v>33</v>
      </c>
      <c r="P117" s="7">
        <v>34</v>
      </c>
      <c r="Q117" s="7">
        <f t="shared" si="7"/>
        <v>22.78</v>
      </c>
      <c r="S117" s="42">
        <f t="shared" si="5"/>
        <v>0</v>
      </c>
    </row>
    <row r="118" spans="1:19">
      <c r="A118">
        <f t="shared" si="6"/>
        <v>108</v>
      </c>
      <c r="B118" s="43" t="s">
        <v>441</v>
      </c>
      <c r="C118" t="s">
        <v>137</v>
      </c>
      <c r="D118" s="7" t="s">
        <v>108</v>
      </c>
      <c r="E118" s="7">
        <v>75</v>
      </c>
      <c r="F118" s="7">
        <v>70</v>
      </c>
      <c r="G118" s="7" t="s">
        <v>118</v>
      </c>
      <c r="L118" s="7">
        <v>20</v>
      </c>
      <c r="M118" s="7">
        <v>160</v>
      </c>
      <c r="N118" s="7">
        <v>480</v>
      </c>
      <c r="O118" s="7" t="s">
        <v>33</v>
      </c>
      <c r="P118" s="7">
        <v>40</v>
      </c>
      <c r="Q118" s="7">
        <f t="shared" si="7"/>
        <v>26.8</v>
      </c>
      <c r="S118" s="41">
        <f t="shared" si="5"/>
        <v>0</v>
      </c>
    </row>
    <row r="119" spans="1:19">
      <c r="A119">
        <f t="shared" si="6"/>
        <v>109</v>
      </c>
      <c r="B119" s="43" t="s">
        <v>441</v>
      </c>
      <c r="C119" t="s">
        <v>138</v>
      </c>
      <c r="D119" s="7" t="s">
        <v>108</v>
      </c>
      <c r="E119" s="7">
        <v>75</v>
      </c>
      <c r="F119" s="7">
        <v>70</v>
      </c>
      <c r="G119" s="7" t="s">
        <v>120</v>
      </c>
      <c r="L119" s="7">
        <v>20</v>
      </c>
      <c r="M119" s="7">
        <v>160</v>
      </c>
      <c r="N119" s="7">
        <v>480</v>
      </c>
      <c r="O119" s="7" t="s">
        <v>33</v>
      </c>
      <c r="P119" s="7">
        <v>34</v>
      </c>
      <c r="Q119" s="7">
        <f t="shared" si="7"/>
        <v>22.78</v>
      </c>
      <c r="S119" s="42">
        <f t="shared" si="5"/>
        <v>0</v>
      </c>
    </row>
    <row r="120" spans="1:19">
      <c r="A120">
        <f t="shared" si="6"/>
        <v>110</v>
      </c>
      <c r="B120" s="43" t="s">
        <v>441</v>
      </c>
      <c r="C120" t="s">
        <v>139</v>
      </c>
      <c r="D120" s="7" t="s">
        <v>108</v>
      </c>
      <c r="E120" s="7">
        <v>90</v>
      </c>
      <c r="F120" s="7">
        <v>90</v>
      </c>
      <c r="G120" s="7" t="s">
        <v>109</v>
      </c>
      <c r="L120" s="7">
        <v>20</v>
      </c>
      <c r="M120" s="7">
        <v>160</v>
      </c>
      <c r="N120" s="7">
        <v>480</v>
      </c>
      <c r="O120" s="7" t="s">
        <v>33</v>
      </c>
      <c r="P120" s="7">
        <v>41</v>
      </c>
      <c r="Q120" s="7">
        <f t="shared" si="7"/>
        <v>27.47</v>
      </c>
      <c r="S120" s="41">
        <f t="shared" si="5"/>
        <v>0</v>
      </c>
    </row>
    <row r="121" spans="1:19">
      <c r="A121">
        <f t="shared" si="6"/>
        <v>111</v>
      </c>
      <c r="B121" s="43" t="s">
        <v>441</v>
      </c>
      <c r="C121" t="s">
        <v>140</v>
      </c>
      <c r="D121" s="7" t="s">
        <v>108</v>
      </c>
      <c r="E121" s="7">
        <v>90</v>
      </c>
      <c r="F121" s="7">
        <v>90</v>
      </c>
      <c r="G121" s="7" t="s">
        <v>111</v>
      </c>
      <c r="L121" s="7">
        <v>20</v>
      </c>
      <c r="M121" s="7">
        <v>160</v>
      </c>
      <c r="N121" s="7">
        <v>320</v>
      </c>
      <c r="O121" s="7" t="s">
        <v>45</v>
      </c>
      <c r="P121" s="7">
        <v>41</v>
      </c>
      <c r="Q121" s="7">
        <f t="shared" si="7"/>
        <v>27.47</v>
      </c>
      <c r="S121" s="42">
        <f t="shared" si="5"/>
        <v>0</v>
      </c>
    </row>
    <row r="122" spans="1:19">
      <c r="A122">
        <f t="shared" si="6"/>
        <v>112</v>
      </c>
      <c r="B122" s="43" t="s">
        <v>441</v>
      </c>
      <c r="C122" t="s">
        <v>141</v>
      </c>
      <c r="D122" s="7" t="s">
        <v>108</v>
      </c>
      <c r="E122" s="7">
        <v>90</v>
      </c>
      <c r="F122" s="7">
        <v>90</v>
      </c>
      <c r="G122" s="7" t="s">
        <v>113</v>
      </c>
      <c r="L122" s="7">
        <v>20</v>
      </c>
      <c r="M122" s="7">
        <v>80</v>
      </c>
      <c r="N122" s="7">
        <v>240</v>
      </c>
      <c r="O122" s="7" t="s">
        <v>142</v>
      </c>
      <c r="P122" s="7">
        <v>41</v>
      </c>
      <c r="Q122" s="7">
        <f t="shared" si="7"/>
        <v>27.47</v>
      </c>
      <c r="S122" s="41">
        <f t="shared" si="5"/>
        <v>0</v>
      </c>
    </row>
    <row r="123" spans="1:19">
      <c r="A123">
        <f t="shared" si="6"/>
        <v>113</v>
      </c>
      <c r="B123" s="43" t="s">
        <v>441</v>
      </c>
      <c r="C123" t="s">
        <v>143</v>
      </c>
      <c r="D123" s="7" t="s">
        <v>108</v>
      </c>
      <c r="E123" s="7">
        <v>90</v>
      </c>
      <c r="F123" s="7">
        <v>90</v>
      </c>
      <c r="G123" s="7" t="s">
        <v>116</v>
      </c>
      <c r="L123" s="7">
        <v>20</v>
      </c>
      <c r="M123" s="7">
        <v>80</v>
      </c>
      <c r="N123" s="7">
        <v>240</v>
      </c>
      <c r="O123" s="7" t="s">
        <v>142</v>
      </c>
      <c r="P123" s="7">
        <v>42</v>
      </c>
      <c r="Q123" s="7">
        <f t="shared" si="7"/>
        <v>28.14</v>
      </c>
      <c r="S123" s="42">
        <f t="shared" si="5"/>
        <v>0</v>
      </c>
    </row>
    <row r="124" spans="1:19">
      <c r="A124">
        <f t="shared" si="6"/>
        <v>114</v>
      </c>
      <c r="B124" s="43" t="s">
        <v>441</v>
      </c>
      <c r="C124" t="s">
        <v>144</v>
      </c>
      <c r="D124" s="7" t="s">
        <v>108</v>
      </c>
      <c r="E124" s="7">
        <v>90</v>
      </c>
      <c r="F124" s="7">
        <v>90</v>
      </c>
      <c r="G124" s="7" t="s">
        <v>120</v>
      </c>
      <c r="L124" s="7">
        <v>20</v>
      </c>
      <c r="M124" s="7">
        <v>80</v>
      </c>
      <c r="N124" s="7">
        <v>240</v>
      </c>
      <c r="O124" s="7" t="s">
        <v>142</v>
      </c>
      <c r="P124" s="7">
        <v>42</v>
      </c>
      <c r="Q124" s="7">
        <f t="shared" si="7"/>
        <v>28.14</v>
      </c>
      <c r="S124" s="41">
        <f t="shared" si="5"/>
        <v>0</v>
      </c>
    </row>
    <row r="125" spans="1:19">
      <c r="A125">
        <f t="shared" si="6"/>
        <v>115</v>
      </c>
      <c r="B125" s="43" t="s">
        <v>441</v>
      </c>
      <c r="C125" t="s">
        <v>145</v>
      </c>
      <c r="D125" s="7" t="s">
        <v>108</v>
      </c>
      <c r="E125" s="7">
        <v>110</v>
      </c>
      <c r="F125" s="7">
        <v>100</v>
      </c>
      <c r="G125" s="7" t="s">
        <v>109</v>
      </c>
      <c r="L125" s="7">
        <v>20</v>
      </c>
      <c r="M125" s="7">
        <v>80</v>
      </c>
      <c r="N125" s="7">
        <v>240</v>
      </c>
      <c r="O125" s="7" t="s">
        <v>10</v>
      </c>
      <c r="P125" s="7">
        <v>47</v>
      </c>
      <c r="Q125" s="7">
        <f t="shared" si="7"/>
        <v>31.49</v>
      </c>
      <c r="S125" s="42">
        <f t="shared" si="5"/>
        <v>0</v>
      </c>
    </row>
    <row r="126" spans="1:19">
      <c r="A126">
        <f t="shared" si="6"/>
        <v>116</v>
      </c>
      <c r="B126" s="43" t="s">
        <v>441</v>
      </c>
      <c r="C126" t="s">
        <v>146</v>
      </c>
      <c r="D126" s="7" t="s">
        <v>108</v>
      </c>
      <c r="E126" s="7">
        <v>110</v>
      </c>
      <c r="F126" s="7">
        <v>100</v>
      </c>
      <c r="G126" s="7" t="s">
        <v>111</v>
      </c>
      <c r="L126" s="7">
        <v>20</v>
      </c>
      <c r="M126" s="7">
        <v>80</v>
      </c>
      <c r="N126" s="7">
        <v>240</v>
      </c>
      <c r="O126" s="7" t="s">
        <v>10</v>
      </c>
      <c r="P126" s="7">
        <v>47</v>
      </c>
      <c r="Q126" s="7">
        <f t="shared" si="7"/>
        <v>31.49</v>
      </c>
      <c r="S126" s="41">
        <f t="shared" si="5"/>
        <v>0</v>
      </c>
    </row>
    <row r="127" spans="1:19">
      <c r="A127">
        <f t="shared" si="6"/>
        <v>117</v>
      </c>
      <c r="B127" s="43" t="s">
        <v>441</v>
      </c>
      <c r="C127" t="s">
        <v>147</v>
      </c>
      <c r="D127" s="7" t="s">
        <v>108</v>
      </c>
      <c r="E127" s="7">
        <v>110</v>
      </c>
      <c r="F127" s="7">
        <v>100</v>
      </c>
      <c r="G127" s="7" t="s">
        <v>113</v>
      </c>
      <c r="L127" s="7">
        <v>20</v>
      </c>
      <c r="M127" s="7">
        <v>80</v>
      </c>
      <c r="N127" s="7">
        <v>240</v>
      </c>
      <c r="O127" s="7" t="s">
        <v>148</v>
      </c>
      <c r="P127" s="7">
        <v>47</v>
      </c>
      <c r="Q127" s="7">
        <f t="shared" si="7"/>
        <v>31.49</v>
      </c>
      <c r="S127" s="42">
        <f t="shared" si="5"/>
        <v>0</v>
      </c>
    </row>
    <row r="128" spans="1:19">
      <c r="A128">
        <f t="shared" si="6"/>
        <v>118</v>
      </c>
      <c r="B128" s="43" t="s">
        <v>441</v>
      </c>
      <c r="C128" t="s">
        <v>149</v>
      </c>
      <c r="D128" s="7" t="s">
        <v>108</v>
      </c>
      <c r="E128" s="7">
        <v>110</v>
      </c>
      <c r="F128" s="7">
        <v>100</v>
      </c>
      <c r="G128" s="7" t="s">
        <v>116</v>
      </c>
      <c r="L128" s="7">
        <v>20</v>
      </c>
      <c r="M128" s="7">
        <v>80</v>
      </c>
      <c r="N128" s="7">
        <v>160</v>
      </c>
      <c r="O128" s="7" t="s">
        <v>150</v>
      </c>
      <c r="P128" s="7">
        <v>48</v>
      </c>
      <c r="Q128" s="7">
        <f t="shared" si="7"/>
        <v>32.159999999999997</v>
      </c>
      <c r="S128" s="41">
        <f t="shared" si="5"/>
        <v>0</v>
      </c>
    </row>
    <row r="129" spans="1:19">
      <c r="A129">
        <f t="shared" si="6"/>
        <v>119</v>
      </c>
      <c r="B129" s="43" t="s">
        <v>441</v>
      </c>
      <c r="C129" t="s">
        <v>151</v>
      </c>
      <c r="D129" s="7" t="s">
        <v>108</v>
      </c>
      <c r="E129" s="7">
        <v>110</v>
      </c>
      <c r="F129" s="7">
        <v>100</v>
      </c>
      <c r="G129" s="7" t="s">
        <v>118</v>
      </c>
      <c r="L129" s="7">
        <v>20</v>
      </c>
      <c r="M129" s="7">
        <v>80</v>
      </c>
      <c r="N129" s="7">
        <v>160</v>
      </c>
      <c r="O129" s="7" t="s">
        <v>150</v>
      </c>
      <c r="P129" s="7">
        <v>54</v>
      </c>
      <c r="Q129" s="7">
        <f t="shared" si="7"/>
        <v>36.18</v>
      </c>
      <c r="S129" s="42">
        <f t="shared" si="5"/>
        <v>0</v>
      </c>
    </row>
    <row r="130" spans="1:19">
      <c r="A130">
        <f t="shared" si="6"/>
        <v>120</v>
      </c>
      <c r="B130" s="43" t="s">
        <v>441</v>
      </c>
      <c r="C130" t="s">
        <v>152</v>
      </c>
      <c r="D130" s="7" t="s">
        <v>108</v>
      </c>
      <c r="E130" s="7">
        <v>110</v>
      </c>
      <c r="F130" s="7">
        <v>100</v>
      </c>
      <c r="G130" s="7" t="s">
        <v>120</v>
      </c>
      <c r="L130" s="7">
        <v>20</v>
      </c>
      <c r="M130" s="7">
        <v>80</v>
      </c>
      <c r="N130" s="7">
        <v>160</v>
      </c>
      <c r="O130" s="7" t="s">
        <v>150</v>
      </c>
      <c r="P130" s="7">
        <v>48</v>
      </c>
      <c r="Q130" s="7">
        <f t="shared" si="7"/>
        <v>32.159999999999997</v>
      </c>
      <c r="S130" s="41">
        <f t="shared" si="5"/>
        <v>0</v>
      </c>
    </row>
    <row r="131" spans="1:19">
      <c r="A131">
        <f t="shared" si="6"/>
        <v>121</v>
      </c>
      <c r="B131" s="43" t="s">
        <v>441</v>
      </c>
      <c r="C131" t="s">
        <v>153</v>
      </c>
      <c r="D131" s="7" t="s">
        <v>108</v>
      </c>
      <c r="E131" s="7">
        <v>125</v>
      </c>
      <c r="F131" s="7">
        <v>125</v>
      </c>
      <c r="G131" s="7" t="s">
        <v>109</v>
      </c>
      <c r="L131" s="7">
        <v>20</v>
      </c>
      <c r="M131" s="7">
        <v>80</v>
      </c>
      <c r="N131" s="7">
        <v>160</v>
      </c>
      <c r="O131" s="7" t="s">
        <v>150</v>
      </c>
      <c r="P131" s="7">
        <v>158</v>
      </c>
      <c r="Q131" s="7">
        <f t="shared" si="7"/>
        <v>105.86</v>
      </c>
      <c r="S131" s="42">
        <f t="shared" si="5"/>
        <v>0</v>
      </c>
    </row>
    <row r="132" spans="1:19">
      <c r="A132">
        <f t="shared" si="6"/>
        <v>122</v>
      </c>
      <c r="B132" s="43" t="s">
        <v>441</v>
      </c>
      <c r="C132" t="s">
        <v>154</v>
      </c>
      <c r="D132" s="7" t="s">
        <v>108</v>
      </c>
      <c r="E132" s="7">
        <v>125</v>
      </c>
      <c r="F132" s="7">
        <v>125</v>
      </c>
      <c r="G132" s="7" t="s">
        <v>111</v>
      </c>
      <c r="L132" s="7">
        <v>20</v>
      </c>
      <c r="M132" s="7">
        <v>80</v>
      </c>
      <c r="N132" s="7">
        <v>160</v>
      </c>
      <c r="O132" s="7" t="s">
        <v>150</v>
      </c>
      <c r="P132" s="7">
        <v>158</v>
      </c>
      <c r="Q132" s="7">
        <f t="shared" si="7"/>
        <v>105.86</v>
      </c>
      <c r="S132" s="41">
        <f t="shared" si="5"/>
        <v>0</v>
      </c>
    </row>
    <row r="133" spans="1:19">
      <c r="A133">
        <f t="shared" si="6"/>
        <v>123</v>
      </c>
      <c r="B133" s="43" t="s">
        <v>441</v>
      </c>
      <c r="C133" t="s">
        <v>155</v>
      </c>
      <c r="D133" s="7" t="s">
        <v>108</v>
      </c>
      <c r="E133" s="7">
        <v>125</v>
      </c>
      <c r="F133" s="7">
        <v>125</v>
      </c>
      <c r="G133" s="7" t="s">
        <v>113</v>
      </c>
      <c r="L133" s="7">
        <v>15</v>
      </c>
      <c r="M133" s="7">
        <v>60</v>
      </c>
      <c r="N133" s="7">
        <v>120</v>
      </c>
      <c r="O133" s="7" t="s">
        <v>150</v>
      </c>
      <c r="P133" s="7">
        <v>158</v>
      </c>
      <c r="Q133" s="7">
        <f t="shared" si="7"/>
        <v>105.86</v>
      </c>
      <c r="S133" s="42">
        <f t="shared" si="5"/>
        <v>0</v>
      </c>
    </row>
    <row r="134" spans="1:19">
      <c r="A134">
        <f t="shared" si="6"/>
        <v>124</v>
      </c>
      <c r="B134" s="43" t="s">
        <v>441</v>
      </c>
      <c r="C134" t="s">
        <v>156</v>
      </c>
      <c r="D134" s="7" t="s">
        <v>108</v>
      </c>
      <c r="E134" s="7">
        <v>125</v>
      </c>
      <c r="F134" s="7">
        <v>125</v>
      </c>
      <c r="G134" s="7" t="s">
        <v>116</v>
      </c>
      <c r="L134" s="7">
        <v>15</v>
      </c>
      <c r="M134" s="7">
        <v>60</v>
      </c>
      <c r="N134" s="7">
        <v>120</v>
      </c>
      <c r="O134" s="7" t="s">
        <v>150</v>
      </c>
      <c r="P134" s="7">
        <v>166</v>
      </c>
      <c r="Q134" s="7">
        <f t="shared" si="7"/>
        <v>111.22</v>
      </c>
      <c r="S134" s="41">
        <f t="shared" si="5"/>
        <v>0</v>
      </c>
    </row>
    <row r="135" spans="1:19">
      <c r="A135">
        <f t="shared" si="6"/>
        <v>125</v>
      </c>
      <c r="B135" s="43" t="s">
        <v>441</v>
      </c>
      <c r="C135" t="s">
        <v>157</v>
      </c>
      <c r="D135" s="7" t="s">
        <v>108</v>
      </c>
      <c r="E135" s="7">
        <v>125</v>
      </c>
      <c r="F135" s="7">
        <v>125</v>
      </c>
      <c r="G135" s="7" t="s">
        <v>118</v>
      </c>
      <c r="L135" s="7">
        <v>15</v>
      </c>
      <c r="M135" s="7">
        <v>60</v>
      </c>
      <c r="N135" s="7">
        <v>120</v>
      </c>
      <c r="O135" s="7" t="s">
        <v>150</v>
      </c>
      <c r="P135" s="7">
        <v>170</v>
      </c>
      <c r="Q135" s="7">
        <f t="shared" si="7"/>
        <v>113.9</v>
      </c>
      <c r="S135" s="42">
        <f t="shared" si="5"/>
        <v>0</v>
      </c>
    </row>
    <row r="136" spans="1:19">
      <c r="A136">
        <f t="shared" si="6"/>
        <v>126</v>
      </c>
      <c r="B136" s="43" t="s">
        <v>441</v>
      </c>
      <c r="C136" t="s">
        <v>158</v>
      </c>
      <c r="D136" s="7" t="s">
        <v>108</v>
      </c>
      <c r="E136" s="7">
        <v>125</v>
      </c>
      <c r="F136" s="7">
        <v>125</v>
      </c>
      <c r="G136" s="7" t="s">
        <v>120</v>
      </c>
      <c r="L136" s="7">
        <v>10</v>
      </c>
      <c r="M136" s="7">
        <v>40</v>
      </c>
      <c r="N136" s="7">
        <v>120</v>
      </c>
      <c r="O136" s="7" t="s">
        <v>148</v>
      </c>
      <c r="P136" s="7">
        <v>166</v>
      </c>
      <c r="Q136" s="7">
        <f t="shared" si="7"/>
        <v>111.22</v>
      </c>
      <c r="S136" s="41">
        <f t="shared" si="5"/>
        <v>0</v>
      </c>
    </row>
    <row r="137" spans="1:19">
      <c r="A137">
        <f t="shared" si="6"/>
        <v>127</v>
      </c>
      <c r="B137" s="43" t="s">
        <v>441</v>
      </c>
      <c r="C137" t="s">
        <v>159</v>
      </c>
      <c r="D137" s="7" t="s">
        <v>108</v>
      </c>
      <c r="E137" s="7">
        <v>160</v>
      </c>
      <c r="F137" s="7">
        <v>150</v>
      </c>
      <c r="G137" s="7" t="s">
        <v>109</v>
      </c>
      <c r="L137" s="7">
        <v>10</v>
      </c>
      <c r="M137" s="7">
        <v>40</v>
      </c>
      <c r="N137" s="7">
        <v>80</v>
      </c>
      <c r="O137" s="7" t="s">
        <v>150</v>
      </c>
      <c r="P137" s="7">
        <v>232</v>
      </c>
      <c r="Q137" s="7">
        <f t="shared" si="7"/>
        <v>155.44</v>
      </c>
      <c r="S137" s="42">
        <f t="shared" si="5"/>
        <v>0</v>
      </c>
    </row>
    <row r="138" spans="1:19">
      <c r="A138">
        <f t="shared" si="6"/>
        <v>128</v>
      </c>
      <c r="B138" s="43" t="s">
        <v>441</v>
      </c>
      <c r="C138" t="s">
        <v>160</v>
      </c>
      <c r="D138" s="7" t="s">
        <v>108</v>
      </c>
      <c r="E138" s="7">
        <v>160</v>
      </c>
      <c r="F138" s="7">
        <v>150</v>
      </c>
      <c r="G138" s="7" t="s">
        <v>111</v>
      </c>
      <c r="L138" s="7">
        <v>10</v>
      </c>
      <c r="M138" s="7">
        <v>40</v>
      </c>
      <c r="N138" s="7">
        <v>80</v>
      </c>
      <c r="O138" s="7" t="s">
        <v>150</v>
      </c>
      <c r="P138" s="7">
        <v>232</v>
      </c>
      <c r="Q138" s="7">
        <f t="shared" si="7"/>
        <v>155.44</v>
      </c>
      <c r="S138" s="41">
        <f t="shared" si="5"/>
        <v>0</v>
      </c>
    </row>
    <row r="139" spans="1:19">
      <c r="A139">
        <f t="shared" si="6"/>
        <v>129</v>
      </c>
      <c r="B139" s="43" t="s">
        <v>441</v>
      </c>
      <c r="C139" t="s">
        <v>161</v>
      </c>
      <c r="D139" s="7" t="s">
        <v>108</v>
      </c>
      <c r="E139" s="7">
        <v>160</v>
      </c>
      <c r="F139" s="7">
        <v>150</v>
      </c>
      <c r="G139" s="7" t="s">
        <v>113</v>
      </c>
      <c r="L139" s="7">
        <v>10</v>
      </c>
      <c r="M139" s="7">
        <v>40</v>
      </c>
      <c r="N139" s="7">
        <v>80</v>
      </c>
      <c r="O139" s="7" t="s">
        <v>150</v>
      </c>
      <c r="P139" s="7">
        <v>244</v>
      </c>
      <c r="Q139" s="7">
        <f t="shared" si="7"/>
        <v>163.47999999999999</v>
      </c>
      <c r="S139" s="42">
        <f t="shared" si="5"/>
        <v>0</v>
      </c>
    </row>
    <row r="140" spans="1:19">
      <c r="A140">
        <f t="shared" si="6"/>
        <v>130</v>
      </c>
      <c r="B140" s="43" t="s">
        <v>441</v>
      </c>
      <c r="C140" t="s">
        <v>162</v>
      </c>
      <c r="D140" s="7" t="s">
        <v>108</v>
      </c>
      <c r="E140" s="7">
        <v>160</v>
      </c>
      <c r="F140" s="7">
        <v>150</v>
      </c>
      <c r="G140" s="7" t="s">
        <v>120</v>
      </c>
      <c r="L140" s="7">
        <v>10</v>
      </c>
      <c r="M140" s="7">
        <v>40</v>
      </c>
      <c r="N140" s="7">
        <v>80</v>
      </c>
      <c r="O140" s="7" t="s">
        <v>62</v>
      </c>
      <c r="P140" s="7">
        <v>244</v>
      </c>
      <c r="Q140" s="7">
        <f t="shared" si="7"/>
        <v>163.47999999999999</v>
      </c>
      <c r="S140" s="41">
        <f t="shared" ref="S140" si="8">R140*Q140</f>
        <v>0</v>
      </c>
    </row>
    <row r="141" spans="1:19">
      <c r="A141" s="3" t="s">
        <v>442</v>
      </c>
      <c r="B141" s="3"/>
      <c r="C141" s="3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7"/>
      <c r="S141" s="15"/>
    </row>
    <row r="142" spans="1:19">
      <c r="A142" s="3" t="s">
        <v>443</v>
      </c>
      <c r="B142" s="3"/>
      <c r="C142" s="3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7"/>
      <c r="S142" s="15"/>
    </row>
    <row r="143" spans="1:19">
      <c r="A143" s="11" t="s">
        <v>436</v>
      </c>
      <c r="B143" s="12" t="s">
        <v>437</v>
      </c>
      <c r="C143" s="5" t="s">
        <v>0</v>
      </c>
      <c r="D143" s="6" t="s">
        <v>1</v>
      </c>
      <c r="E143" s="6" t="s">
        <v>2</v>
      </c>
      <c r="F143" s="6" t="s">
        <v>3</v>
      </c>
      <c r="G143" s="6"/>
      <c r="H143" s="6"/>
      <c r="I143" s="6"/>
      <c r="J143" s="6"/>
      <c r="K143" s="6"/>
      <c r="L143" s="6"/>
      <c r="M143" s="6"/>
      <c r="N143" s="6"/>
      <c r="O143" s="6" t="s">
        <v>5</v>
      </c>
      <c r="P143" s="6" t="s">
        <v>6</v>
      </c>
      <c r="Q143" s="6" t="s">
        <v>513</v>
      </c>
      <c r="R143" s="48"/>
      <c r="S143" s="40" t="s">
        <v>514</v>
      </c>
    </row>
    <row r="144" spans="1:19">
      <c r="A144">
        <f>A140+1</f>
        <v>131</v>
      </c>
      <c r="B144" s="43" t="s">
        <v>443</v>
      </c>
      <c r="C144" t="s">
        <v>163</v>
      </c>
      <c r="D144" s="7" t="s">
        <v>108</v>
      </c>
      <c r="E144" s="7">
        <v>50</v>
      </c>
      <c r="F144" s="7">
        <v>50</v>
      </c>
      <c r="L144" s="7">
        <v>20</v>
      </c>
      <c r="M144" s="7">
        <v>160</v>
      </c>
      <c r="N144" s="7">
        <v>480</v>
      </c>
      <c r="O144" s="7" t="s">
        <v>33</v>
      </c>
      <c r="P144" s="7">
        <v>104</v>
      </c>
      <c r="Q144" s="7">
        <f t="shared" ref="Q144:Q149" si="9">P144*(100-$Q$1*100)/100</f>
        <v>69.680000000000007</v>
      </c>
      <c r="S144" s="41">
        <f t="shared" ref="S144:S149" si="10">R144*Q144</f>
        <v>0</v>
      </c>
    </row>
    <row r="145" spans="1:19">
      <c r="A145">
        <f t="shared" ref="A145:A149" si="11">A144+1</f>
        <v>132</v>
      </c>
      <c r="B145" s="43" t="s">
        <v>443</v>
      </c>
      <c r="C145" t="s">
        <v>164</v>
      </c>
      <c r="D145" s="7" t="s">
        <v>108</v>
      </c>
      <c r="E145" s="7">
        <v>75</v>
      </c>
      <c r="F145" s="7">
        <v>70</v>
      </c>
      <c r="L145" s="7">
        <v>20</v>
      </c>
      <c r="M145" s="7">
        <v>80</v>
      </c>
      <c r="N145" s="7">
        <v>240</v>
      </c>
      <c r="O145" s="7" t="s">
        <v>142</v>
      </c>
      <c r="P145" s="7">
        <v>107</v>
      </c>
      <c r="Q145" s="7">
        <f t="shared" si="9"/>
        <v>71.69</v>
      </c>
      <c r="S145" s="41">
        <f t="shared" si="10"/>
        <v>0</v>
      </c>
    </row>
    <row r="146" spans="1:19">
      <c r="A146">
        <f t="shared" si="11"/>
        <v>133</v>
      </c>
      <c r="B146" s="43" t="s">
        <v>443</v>
      </c>
      <c r="C146" t="s">
        <v>165</v>
      </c>
      <c r="D146" s="7" t="s">
        <v>108</v>
      </c>
      <c r="E146" s="7">
        <v>90</v>
      </c>
      <c r="F146" s="7">
        <v>90</v>
      </c>
      <c r="L146" s="7">
        <v>20</v>
      </c>
      <c r="M146" s="7">
        <v>80</v>
      </c>
      <c r="N146" s="7">
        <v>160</v>
      </c>
      <c r="O146" s="7" t="s">
        <v>150</v>
      </c>
      <c r="P146" s="7">
        <v>122</v>
      </c>
      <c r="Q146" s="7">
        <f t="shared" si="9"/>
        <v>81.739999999999995</v>
      </c>
      <c r="S146" s="41">
        <f t="shared" si="10"/>
        <v>0</v>
      </c>
    </row>
    <row r="147" spans="1:19">
      <c r="A147">
        <f t="shared" si="11"/>
        <v>134</v>
      </c>
      <c r="B147" s="43" t="s">
        <v>443</v>
      </c>
      <c r="C147" t="s">
        <v>166</v>
      </c>
      <c r="D147" s="7" t="s">
        <v>108</v>
      </c>
      <c r="E147" s="7">
        <v>110</v>
      </c>
      <c r="F147" s="7">
        <v>100</v>
      </c>
      <c r="L147" s="7">
        <v>15</v>
      </c>
      <c r="M147" s="7">
        <v>60</v>
      </c>
      <c r="N147" s="7">
        <v>120</v>
      </c>
      <c r="O147" s="7" t="s">
        <v>150</v>
      </c>
      <c r="P147" s="7">
        <v>132</v>
      </c>
      <c r="Q147" s="7">
        <f t="shared" si="9"/>
        <v>88.44</v>
      </c>
      <c r="S147" s="41">
        <f t="shared" si="10"/>
        <v>0</v>
      </c>
    </row>
    <row r="148" spans="1:19">
      <c r="A148">
        <f t="shared" si="11"/>
        <v>135</v>
      </c>
      <c r="B148" s="43" t="s">
        <v>443</v>
      </c>
      <c r="C148" t="s">
        <v>167</v>
      </c>
      <c r="D148" s="7" t="s">
        <v>108</v>
      </c>
      <c r="E148" s="7">
        <v>125</v>
      </c>
      <c r="F148" s="7">
        <v>125</v>
      </c>
      <c r="L148" s="7">
        <v>10</v>
      </c>
      <c r="M148" s="7">
        <v>40</v>
      </c>
      <c r="N148" s="7">
        <v>80</v>
      </c>
      <c r="O148" s="7" t="s">
        <v>150</v>
      </c>
      <c r="P148" s="7">
        <v>340</v>
      </c>
      <c r="Q148" s="7">
        <f t="shared" si="9"/>
        <v>227.8</v>
      </c>
      <c r="S148" s="41">
        <f t="shared" si="10"/>
        <v>0</v>
      </c>
    </row>
    <row r="149" spans="1:19">
      <c r="A149">
        <f t="shared" si="11"/>
        <v>136</v>
      </c>
      <c r="B149" s="43" t="s">
        <v>443</v>
      </c>
      <c r="C149" t="s">
        <v>168</v>
      </c>
      <c r="D149" s="7" t="s">
        <v>108</v>
      </c>
      <c r="E149" s="7">
        <v>160</v>
      </c>
      <c r="F149" s="7">
        <v>150</v>
      </c>
      <c r="L149" s="7">
        <v>5</v>
      </c>
      <c r="M149" s="7">
        <v>20</v>
      </c>
      <c r="N149" s="7">
        <v>40</v>
      </c>
      <c r="O149" s="7" t="s">
        <v>150</v>
      </c>
      <c r="P149" s="7">
        <v>539</v>
      </c>
      <c r="Q149" s="7">
        <f t="shared" si="9"/>
        <v>361.13</v>
      </c>
      <c r="S149" s="41">
        <f t="shared" si="10"/>
        <v>0</v>
      </c>
    </row>
    <row r="150" spans="1:19" ht="21" customHeight="1"/>
    <row r="151" spans="1:19">
      <c r="A151" s="3" t="s">
        <v>444</v>
      </c>
      <c r="B151" s="3"/>
      <c r="C151" s="3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7"/>
      <c r="S151" s="15"/>
    </row>
    <row r="152" spans="1:19">
      <c r="A152" s="3" t="s">
        <v>445</v>
      </c>
      <c r="B152" s="3"/>
      <c r="C152" s="3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7"/>
      <c r="S152" s="15"/>
    </row>
    <row r="153" spans="1:19">
      <c r="A153" s="5" t="s">
        <v>436</v>
      </c>
      <c r="B153" s="5"/>
      <c r="C153" s="5" t="s">
        <v>0</v>
      </c>
      <c r="D153" s="6" t="s">
        <v>1</v>
      </c>
      <c r="E153" s="6" t="s">
        <v>169</v>
      </c>
      <c r="F153" s="6" t="s">
        <v>170</v>
      </c>
      <c r="G153" s="6" t="s">
        <v>106</v>
      </c>
      <c r="H153" s="6"/>
      <c r="I153" s="6"/>
      <c r="J153" s="6"/>
      <c r="K153" s="6"/>
      <c r="L153" s="6"/>
      <c r="M153" s="6"/>
      <c r="N153" s="6"/>
      <c r="O153" s="6" t="s">
        <v>5</v>
      </c>
      <c r="P153" s="6" t="s">
        <v>6</v>
      </c>
      <c r="Q153" s="6" t="s">
        <v>513</v>
      </c>
      <c r="R153" s="48"/>
      <c r="S153" s="40" t="s">
        <v>514</v>
      </c>
    </row>
    <row r="154" spans="1:19">
      <c r="A154">
        <f>A149+1</f>
        <v>137</v>
      </c>
      <c r="B154" s="43" t="s">
        <v>445</v>
      </c>
      <c r="C154" t="s">
        <v>171</v>
      </c>
      <c r="D154" s="7" t="s">
        <v>108</v>
      </c>
      <c r="E154" s="7" t="s">
        <v>172</v>
      </c>
      <c r="F154" s="7" t="s">
        <v>172</v>
      </c>
      <c r="G154" s="7" t="s">
        <v>173</v>
      </c>
      <c r="L154" s="7">
        <v>20</v>
      </c>
      <c r="M154" s="7">
        <v>160</v>
      </c>
      <c r="N154" s="7">
        <v>480</v>
      </c>
      <c r="O154" s="7" t="s">
        <v>33</v>
      </c>
      <c r="P154" s="7">
        <v>186</v>
      </c>
      <c r="Q154" s="7">
        <f t="shared" ref="Q154:Q162" si="12">P154*(100-$Q$1*100)/100</f>
        <v>124.62</v>
      </c>
      <c r="S154" s="41">
        <f t="shared" ref="S154:S162" si="13">R154*Q154</f>
        <v>0</v>
      </c>
    </row>
    <row r="155" spans="1:19">
      <c r="A155">
        <f t="shared" ref="A155:A162" si="14">A154+1</f>
        <v>138</v>
      </c>
      <c r="B155" s="43" t="s">
        <v>445</v>
      </c>
      <c r="C155" t="s">
        <v>174</v>
      </c>
      <c r="D155" s="7" t="s">
        <v>108</v>
      </c>
      <c r="E155" s="7" t="s">
        <v>175</v>
      </c>
      <c r="F155" s="7" t="s">
        <v>176</v>
      </c>
      <c r="G155" s="7" t="s">
        <v>173</v>
      </c>
      <c r="L155" s="7">
        <v>10</v>
      </c>
      <c r="M155" s="7">
        <v>40</v>
      </c>
      <c r="N155" s="7">
        <v>120</v>
      </c>
      <c r="O155" s="7" t="s">
        <v>142</v>
      </c>
      <c r="P155" s="7">
        <v>220</v>
      </c>
      <c r="Q155" s="7">
        <f t="shared" si="12"/>
        <v>147.4</v>
      </c>
      <c r="S155" s="41">
        <f t="shared" si="13"/>
        <v>0</v>
      </c>
    </row>
    <row r="156" spans="1:19">
      <c r="A156">
        <f t="shared" si="14"/>
        <v>139</v>
      </c>
      <c r="B156" s="43" t="s">
        <v>445</v>
      </c>
      <c r="C156" t="s">
        <v>177</v>
      </c>
      <c r="D156" s="7" t="s">
        <v>108</v>
      </c>
      <c r="E156" s="7" t="s">
        <v>178</v>
      </c>
      <c r="F156" s="7" t="s">
        <v>178</v>
      </c>
      <c r="G156" s="7" t="s">
        <v>113</v>
      </c>
      <c r="L156" s="7">
        <v>15</v>
      </c>
      <c r="M156" s="7">
        <v>60</v>
      </c>
      <c r="N156" s="7">
        <v>180</v>
      </c>
      <c r="O156" s="7" t="s">
        <v>142</v>
      </c>
      <c r="P156" s="7">
        <v>220</v>
      </c>
      <c r="Q156" s="7">
        <f t="shared" si="12"/>
        <v>147.4</v>
      </c>
      <c r="S156" s="41">
        <f t="shared" si="13"/>
        <v>0</v>
      </c>
    </row>
    <row r="157" spans="1:19">
      <c r="A157">
        <f t="shared" si="14"/>
        <v>140</v>
      </c>
      <c r="B157" s="43" t="s">
        <v>445</v>
      </c>
      <c r="C157" t="s">
        <v>179</v>
      </c>
      <c r="D157" s="7" t="s">
        <v>108</v>
      </c>
      <c r="E157" s="7" t="s">
        <v>180</v>
      </c>
      <c r="F157" s="7" t="s">
        <v>180</v>
      </c>
      <c r="G157" s="7" t="s">
        <v>113</v>
      </c>
      <c r="L157" s="7">
        <v>15</v>
      </c>
      <c r="M157" s="7">
        <v>60</v>
      </c>
      <c r="N157" s="7">
        <v>180</v>
      </c>
      <c r="O157" s="7" t="s">
        <v>10</v>
      </c>
      <c r="P157" s="7">
        <v>190</v>
      </c>
      <c r="Q157" s="7">
        <f t="shared" si="12"/>
        <v>127.3</v>
      </c>
      <c r="S157" s="41">
        <f t="shared" si="13"/>
        <v>0</v>
      </c>
    </row>
    <row r="158" spans="1:19">
      <c r="A158">
        <f t="shared" si="14"/>
        <v>141</v>
      </c>
      <c r="B158" s="43" t="s">
        <v>445</v>
      </c>
      <c r="C158" t="s">
        <v>181</v>
      </c>
      <c r="D158" s="7" t="s">
        <v>108</v>
      </c>
      <c r="E158" s="7" t="s">
        <v>182</v>
      </c>
      <c r="F158" s="7" t="s">
        <v>183</v>
      </c>
      <c r="G158" s="7" t="s">
        <v>113</v>
      </c>
      <c r="L158" s="7">
        <v>10</v>
      </c>
      <c r="M158" s="7">
        <v>40</v>
      </c>
      <c r="N158" s="7">
        <v>120</v>
      </c>
      <c r="O158" s="7" t="s">
        <v>142</v>
      </c>
      <c r="P158" s="7">
        <v>190</v>
      </c>
      <c r="Q158" s="7">
        <f t="shared" si="12"/>
        <v>127.3</v>
      </c>
      <c r="S158" s="41">
        <f t="shared" si="13"/>
        <v>0</v>
      </c>
    </row>
    <row r="159" spans="1:19">
      <c r="A159">
        <f t="shared" si="14"/>
        <v>142</v>
      </c>
      <c r="B159" s="43" t="s">
        <v>445</v>
      </c>
      <c r="C159" t="s">
        <v>184</v>
      </c>
      <c r="D159" s="7" t="s">
        <v>108</v>
      </c>
      <c r="E159" s="7" t="s">
        <v>182</v>
      </c>
      <c r="F159" s="7" t="s">
        <v>183</v>
      </c>
      <c r="G159" s="7" t="s">
        <v>173</v>
      </c>
      <c r="L159" s="7">
        <v>10</v>
      </c>
      <c r="M159" s="7">
        <v>40</v>
      </c>
      <c r="N159" s="7">
        <v>120</v>
      </c>
      <c r="O159" s="7" t="s">
        <v>142</v>
      </c>
      <c r="P159" s="7">
        <v>230</v>
      </c>
      <c r="Q159" s="7">
        <f t="shared" si="12"/>
        <v>154.1</v>
      </c>
      <c r="S159" s="41">
        <f t="shared" si="13"/>
        <v>0</v>
      </c>
    </row>
    <row r="160" spans="1:19">
      <c r="A160">
        <f t="shared" si="14"/>
        <v>143</v>
      </c>
      <c r="B160" s="43" t="s">
        <v>445</v>
      </c>
      <c r="C160" t="s">
        <v>185</v>
      </c>
      <c r="D160" s="7" t="s">
        <v>108</v>
      </c>
      <c r="E160" s="7" t="s">
        <v>182</v>
      </c>
      <c r="F160" s="7" t="s">
        <v>183</v>
      </c>
      <c r="G160" s="7" t="s">
        <v>186</v>
      </c>
      <c r="L160" s="7">
        <v>10</v>
      </c>
      <c r="M160" s="7">
        <v>40</v>
      </c>
      <c r="N160" s="7">
        <v>120</v>
      </c>
      <c r="O160" s="7" t="s">
        <v>142</v>
      </c>
      <c r="P160" s="7">
        <v>203</v>
      </c>
      <c r="Q160" s="7">
        <f t="shared" si="12"/>
        <v>136.01</v>
      </c>
      <c r="S160" s="41">
        <f t="shared" si="13"/>
        <v>0</v>
      </c>
    </row>
    <row r="161" spans="1:19">
      <c r="A161">
        <f t="shared" si="14"/>
        <v>144</v>
      </c>
      <c r="B161" s="43" t="s">
        <v>445</v>
      </c>
      <c r="C161" t="s">
        <v>187</v>
      </c>
      <c r="D161" s="7" t="s">
        <v>108</v>
      </c>
      <c r="E161" s="7" t="s">
        <v>188</v>
      </c>
      <c r="F161" s="7" t="s">
        <v>189</v>
      </c>
      <c r="G161" s="7" t="s">
        <v>173</v>
      </c>
      <c r="L161" s="7">
        <v>5</v>
      </c>
      <c r="M161" s="7">
        <v>20</v>
      </c>
      <c r="N161" s="7">
        <v>60</v>
      </c>
      <c r="O161" s="7" t="s">
        <v>10</v>
      </c>
      <c r="P161" s="7">
        <v>203</v>
      </c>
      <c r="Q161" s="7">
        <f t="shared" si="12"/>
        <v>136.01</v>
      </c>
      <c r="S161" s="41">
        <f t="shared" si="13"/>
        <v>0</v>
      </c>
    </row>
    <row r="162" spans="1:19">
      <c r="A162">
        <f t="shared" si="14"/>
        <v>145</v>
      </c>
      <c r="B162" s="43" t="s">
        <v>445</v>
      </c>
      <c r="C162" t="s">
        <v>190</v>
      </c>
      <c r="D162" s="7" t="s">
        <v>108</v>
      </c>
      <c r="E162" s="7" t="s">
        <v>188</v>
      </c>
      <c r="F162" s="7" t="s">
        <v>189</v>
      </c>
      <c r="G162" s="7" t="s">
        <v>186</v>
      </c>
      <c r="L162" s="7">
        <v>5</v>
      </c>
      <c r="M162" s="7">
        <v>20</v>
      </c>
      <c r="N162" s="7">
        <v>60</v>
      </c>
      <c r="O162" s="7" t="s">
        <v>10</v>
      </c>
      <c r="P162" s="7">
        <v>211</v>
      </c>
      <c r="Q162" s="7">
        <f t="shared" si="12"/>
        <v>141.37</v>
      </c>
      <c r="S162" s="41">
        <f t="shared" si="13"/>
        <v>0</v>
      </c>
    </row>
    <row r="164" spans="1:19">
      <c r="A164" s="3" t="s">
        <v>446</v>
      </c>
      <c r="B164" s="3"/>
      <c r="C164" s="3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7"/>
      <c r="S164" s="15"/>
    </row>
    <row r="165" spans="1:19">
      <c r="A165" s="3" t="s">
        <v>447</v>
      </c>
      <c r="B165" s="3"/>
      <c r="C165" s="3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7"/>
      <c r="S165" s="15"/>
    </row>
    <row r="166" spans="1:19">
      <c r="A166" s="11" t="s">
        <v>436</v>
      </c>
      <c r="B166" s="12" t="s">
        <v>437</v>
      </c>
      <c r="C166" s="5" t="s">
        <v>0</v>
      </c>
      <c r="D166" s="6" t="s">
        <v>1</v>
      </c>
      <c r="E166" s="6" t="s">
        <v>191</v>
      </c>
      <c r="F166" s="6" t="s">
        <v>192</v>
      </c>
      <c r="G166" s="6" t="s">
        <v>106</v>
      </c>
      <c r="H166" s="6"/>
      <c r="I166" s="6"/>
      <c r="J166" s="6"/>
      <c r="K166" s="6"/>
      <c r="L166" s="6"/>
      <c r="M166" s="6"/>
      <c r="N166" s="6"/>
      <c r="O166" s="6" t="s">
        <v>5</v>
      </c>
      <c r="P166" s="6" t="s">
        <v>6</v>
      </c>
      <c r="Q166" s="6" t="s">
        <v>513</v>
      </c>
      <c r="R166" s="48"/>
      <c r="S166" s="40" t="s">
        <v>514</v>
      </c>
    </row>
    <row r="167" spans="1:19">
      <c r="A167">
        <f>A162+1</f>
        <v>146</v>
      </c>
      <c r="B167" s="43" t="s">
        <v>447</v>
      </c>
      <c r="C167" t="s">
        <v>193</v>
      </c>
      <c r="D167" s="7" t="s">
        <v>108</v>
      </c>
      <c r="E167" s="7" t="s">
        <v>194</v>
      </c>
      <c r="F167" s="7" t="s">
        <v>195</v>
      </c>
      <c r="G167" s="7" t="s">
        <v>173</v>
      </c>
      <c r="L167" s="7">
        <v>5</v>
      </c>
      <c r="M167" s="7">
        <v>20</v>
      </c>
      <c r="N167" s="7">
        <v>60</v>
      </c>
      <c r="O167" s="7" t="s">
        <v>148</v>
      </c>
      <c r="P167" s="7">
        <v>412</v>
      </c>
      <c r="Q167" s="7">
        <f t="shared" ref="Q167:Q170" si="15">P167*(100-$Q$1*100)/100</f>
        <v>276.04000000000002</v>
      </c>
      <c r="S167" s="41">
        <f t="shared" ref="S167:S170" si="16">R167*Q167</f>
        <v>0</v>
      </c>
    </row>
    <row r="168" spans="1:19">
      <c r="A168">
        <f t="shared" ref="A168:A170" si="17">A167+1</f>
        <v>147</v>
      </c>
      <c r="B168" s="43" t="s">
        <v>447</v>
      </c>
      <c r="C168" t="s">
        <v>196</v>
      </c>
      <c r="D168" s="7" t="s">
        <v>108</v>
      </c>
      <c r="E168" s="7" t="s">
        <v>197</v>
      </c>
      <c r="F168" s="7" t="s">
        <v>198</v>
      </c>
      <c r="G168" s="7" t="s">
        <v>173</v>
      </c>
      <c r="L168" s="7">
        <v>5</v>
      </c>
      <c r="M168" s="7">
        <v>20</v>
      </c>
      <c r="N168" s="7">
        <v>60</v>
      </c>
      <c r="O168" s="7" t="s">
        <v>10</v>
      </c>
      <c r="P168" s="7">
        <v>431</v>
      </c>
      <c r="Q168" s="7">
        <f t="shared" si="15"/>
        <v>288.77</v>
      </c>
      <c r="S168" s="41">
        <f t="shared" si="16"/>
        <v>0</v>
      </c>
    </row>
    <row r="169" spans="1:19">
      <c r="A169">
        <f t="shared" si="17"/>
        <v>148</v>
      </c>
      <c r="B169" s="43" t="s">
        <v>447</v>
      </c>
      <c r="C169" t="s">
        <v>199</v>
      </c>
      <c r="D169" s="7" t="s">
        <v>108</v>
      </c>
      <c r="E169" s="7" t="s">
        <v>200</v>
      </c>
      <c r="F169" s="7" t="s">
        <v>201</v>
      </c>
      <c r="G169" s="7" t="s">
        <v>173</v>
      </c>
      <c r="L169" s="7">
        <v>5</v>
      </c>
      <c r="M169" s="7">
        <v>20</v>
      </c>
      <c r="N169" s="7">
        <v>60</v>
      </c>
      <c r="O169" s="7" t="s">
        <v>10</v>
      </c>
      <c r="P169" s="7">
        <v>431</v>
      </c>
      <c r="Q169" s="7">
        <f t="shared" si="15"/>
        <v>288.77</v>
      </c>
      <c r="S169" s="41">
        <f t="shared" si="16"/>
        <v>0</v>
      </c>
    </row>
    <row r="170" spans="1:19">
      <c r="A170">
        <f t="shared" si="17"/>
        <v>149</v>
      </c>
      <c r="B170" s="43" t="s">
        <v>447</v>
      </c>
      <c r="C170" t="s">
        <v>202</v>
      </c>
      <c r="D170" s="7" t="s">
        <v>108</v>
      </c>
      <c r="E170" s="7" t="s">
        <v>203</v>
      </c>
      <c r="F170" s="7" t="s">
        <v>204</v>
      </c>
      <c r="G170" s="7" t="s">
        <v>173</v>
      </c>
      <c r="L170" s="7">
        <v>10</v>
      </c>
      <c r="M170" s="7">
        <v>40</v>
      </c>
      <c r="N170" s="7">
        <v>120</v>
      </c>
      <c r="O170" s="7" t="s">
        <v>142</v>
      </c>
      <c r="P170" s="7">
        <v>431</v>
      </c>
      <c r="Q170" s="7">
        <f t="shared" si="15"/>
        <v>288.77</v>
      </c>
      <c r="S170" s="41">
        <f t="shared" si="16"/>
        <v>0</v>
      </c>
    </row>
    <row r="171" spans="1:19" ht="73.900000000000006" customHeight="1"/>
    <row r="172" spans="1:19">
      <c r="A172" s="3" t="s">
        <v>448</v>
      </c>
      <c r="B172" s="3"/>
      <c r="C172" s="3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7"/>
      <c r="S172" s="15"/>
    </row>
    <row r="173" spans="1:19">
      <c r="A173" s="11" t="s">
        <v>436</v>
      </c>
      <c r="B173" s="12" t="s">
        <v>437</v>
      </c>
      <c r="C173" s="5" t="s">
        <v>0</v>
      </c>
      <c r="D173" s="6" t="s">
        <v>1</v>
      </c>
      <c r="E173" s="6" t="s">
        <v>205</v>
      </c>
      <c r="F173" s="6" t="s">
        <v>206</v>
      </c>
      <c r="G173" s="6"/>
      <c r="H173" s="6"/>
      <c r="I173" s="6"/>
      <c r="J173" s="6"/>
      <c r="K173" s="6"/>
      <c r="L173" s="6"/>
      <c r="M173" s="6"/>
      <c r="N173" s="6"/>
      <c r="O173" s="6" t="s">
        <v>5</v>
      </c>
      <c r="P173" s="6" t="s">
        <v>6</v>
      </c>
      <c r="Q173" s="6" t="s">
        <v>513</v>
      </c>
      <c r="R173" s="48"/>
      <c r="S173" s="40" t="s">
        <v>514</v>
      </c>
    </row>
    <row r="174" spans="1:19">
      <c r="A174">
        <f>A170+1</f>
        <v>150</v>
      </c>
      <c r="B174" s="43" t="s">
        <v>448</v>
      </c>
      <c r="C174" t="s">
        <v>207</v>
      </c>
      <c r="D174" s="7" t="s">
        <v>108</v>
      </c>
      <c r="E174" s="7" t="s">
        <v>208</v>
      </c>
      <c r="F174" s="7" t="s">
        <v>208</v>
      </c>
      <c r="L174" s="7">
        <v>30</v>
      </c>
      <c r="M174" s="7">
        <v>240</v>
      </c>
      <c r="N174" s="7">
        <v>1680</v>
      </c>
      <c r="O174" s="7" t="s">
        <v>10</v>
      </c>
      <c r="P174" s="7">
        <v>45</v>
      </c>
      <c r="Q174" s="7">
        <f t="shared" ref="Q174:Q175" si="18">P174*(100-$Q$1*100)/100</f>
        <v>30.15</v>
      </c>
      <c r="S174" s="41">
        <f t="shared" ref="S174:S175" si="19">R174*Q174</f>
        <v>0</v>
      </c>
    </row>
    <row r="175" spans="1:19">
      <c r="A175">
        <f t="shared" ref="A175" si="20">A174+1</f>
        <v>151</v>
      </c>
      <c r="B175" s="43" t="s">
        <v>448</v>
      </c>
      <c r="C175" t="s">
        <v>209</v>
      </c>
      <c r="D175" s="7" t="s">
        <v>108</v>
      </c>
      <c r="E175" s="7" t="s">
        <v>210</v>
      </c>
      <c r="F175" s="7" t="s">
        <v>211</v>
      </c>
      <c r="L175" s="7">
        <v>30</v>
      </c>
      <c r="M175" s="7">
        <v>240</v>
      </c>
      <c r="N175" s="7">
        <v>1920</v>
      </c>
      <c r="O175" s="7" t="s">
        <v>212</v>
      </c>
      <c r="P175" s="7">
        <v>45</v>
      </c>
      <c r="Q175" s="7">
        <f t="shared" si="18"/>
        <v>30.15</v>
      </c>
      <c r="S175" s="41">
        <f t="shared" si="19"/>
        <v>0</v>
      </c>
    </row>
    <row r="176" spans="1:19" ht="90.6" customHeight="1"/>
    <row r="177" spans="1:19">
      <c r="A177" s="3" t="s">
        <v>449</v>
      </c>
      <c r="B177" s="3"/>
      <c r="C177" s="3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7"/>
      <c r="S177" s="15"/>
    </row>
    <row r="178" spans="1:19">
      <c r="A178" s="3" t="s">
        <v>450</v>
      </c>
      <c r="B178" s="3"/>
      <c r="C178" s="3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7"/>
      <c r="S178" s="15"/>
    </row>
    <row r="179" spans="1:19">
      <c r="A179" s="11" t="s">
        <v>436</v>
      </c>
      <c r="B179" s="12" t="s">
        <v>437</v>
      </c>
      <c r="C179" s="5" t="s">
        <v>0</v>
      </c>
      <c r="D179" s="6" t="s">
        <v>1</v>
      </c>
      <c r="E179" s="6" t="s">
        <v>205</v>
      </c>
      <c r="F179" s="6" t="s">
        <v>206</v>
      </c>
      <c r="G179" s="6" t="s">
        <v>213</v>
      </c>
      <c r="H179" s="6" t="s">
        <v>214</v>
      </c>
      <c r="I179" s="6" t="s">
        <v>215</v>
      </c>
      <c r="J179" s="6" t="s">
        <v>216</v>
      </c>
      <c r="K179" s="6" t="s">
        <v>217</v>
      </c>
      <c r="L179" s="6"/>
      <c r="M179" s="6"/>
      <c r="N179" s="6"/>
      <c r="O179" s="6" t="s">
        <v>5</v>
      </c>
      <c r="P179" s="6" t="s">
        <v>6</v>
      </c>
      <c r="Q179" s="6" t="s">
        <v>513</v>
      </c>
      <c r="R179" s="48"/>
      <c r="S179" s="40" t="s">
        <v>514</v>
      </c>
    </row>
    <row r="180" spans="1:19">
      <c r="A180">
        <f>A175+1</f>
        <v>152</v>
      </c>
      <c r="B180" s="43" t="s">
        <v>450</v>
      </c>
      <c r="C180" t="s">
        <v>218</v>
      </c>
      <c r="D180" s="7" t="s">
        <v>108</v>
      </c>
      <c r="E180" s="7" t="s">
        <v>219</v>
      </c>
      <c r="F180" s="7" t="s">
        <v>220</v>
      </c>
      <c r="G180" s="7">
        <v>12</v>
      </c>
      <c r="H180" s="7">
        <v>98</v>
      </c>
      <c r="I180" s="7">
        <v>41</v>
      </c>
      <c r="J180" s="7">
        <v>44</v>
      </c>
      <c r="K180" s="7" t="s">
        <v>221</v>
      </c>
      <c r="L180" s="7">
        <v>50</v>
      </c>
      <c r="M180" s="7">
        <v>400</v>
      </c>
      <c r="N180" s="7">
        <v>2400</v>
      </c>
      <c r="O180" s="7" t="s">
        <v>10</v>
      </c>
      <c r="P180" s="7">
        <v>29</v>
      </c>
      <c r="Q180" s="7">
        <f t="shared" ref="Q180:Q192" si="21">P180*(100-$Q$1*100)/100</f>
        <v>19.43</v>
      </c>
      <c r="S180" s="41">
        <f t="shared" ref="S180:S192" si="22">R180*Q180</f>
        <v>0</v>
      </c>
    </row>
    <row r="181" spans="1:19">
      <c r="A181">
        <f t="shared" ref="A181:A192" si="23">A180+1</f>
        <v>153</v>
      </c>
      <c r="B181" s="43" t="s">
        <v>450</v>
      </c>
      <c r="C181" t="s">
        <v>222</v>
      </c>
      <c r="D181" s="7" t="s">
        <v>108</v>
      </c>
      <c r="E181" s="7" t="s">
        <v>223</v>
      </c>
      <c r="F181" s="7" t="s">
        <v>224</v>
      </c>
      <c r="G181" s="7">
        <v>15</v>
      </c>
      <c r="H181" s="7">
        <v>98</v>
      </c>
      <c r="I181" s="7">
        <v>38</v>
      </c>
      <c r="J181" s="7">
        <v>44</v>
      </c>
      <c r="K181" s="7" t="s">
        <v>221</v>
      </c>
      <c r="L181" s="7">
        <v>40</v>
      </c>
      <c r="M181" s="7">
        <v>320</v>
      </c>
      <c r="N181" s="7">
        <v>1920</v>
      </c>
      <c r="O181" s="7" t="s">
        <v>10</v>
      </c>
      <c r="P181" s="7">
        <v>36</v>
      </c>
      <c r="Q181" s="7">
        <f t="shared" si="21"/>
        <v>24.12</v>
      </c>
      <c r="S181" s="41">
        <f t="shared" si="22"/>
        <v>0</v>
      </c>
    </row>
    <row r="182" spans="1:19">
      <c r="A182">
        <f t="shared" si="23"/>
        <v>154</v>
      </c>
      <c r="B182" s="43" t="s">
        <v>450</v>
      </c>
      <c r="C182" t="s">
        <v>225</v>
      </c>
      <c r="D182" s="7" t="s">
        <v>108</v>
      </c>
      <c r="E182" s="7" t="s">
        <v>226</v>
      </c>
      <c r="F182" s="7" t="s">
        <v>226</v>
      </c>
      <c r="G182" s="7">
        <v>13</v>
      </c>
      <c r="H182" s="7">
        <v>125</v>
      </c>
      <c r="I182" s="7">
        <v>51</v>
      </c>
      <c r="J182" s="7">
        <v>58</v>
      </c>
      <c r="K182" s="7" t="s">
        <v>221</v>
      </c>
      <c r="L182" s="7">
        <v>50</v>
      </c>
      <c r="M182" s="7">
        <v>400</v>
      </c>
      <c r="N182" s="7">
        <v>1600</v>
      </c>
      <c r="O182" s="7" t="s">
        <v>23</v>
      </c>
      <c r="P182" s="7">
        <v>23</v>
      </c>
      <c r="Q182" s="7">
        <f t="shared" si="21"/>
        <v>15.41</v>
      </c>
      <c r="S182" s="41">
        <f t="shared" si="22"/>
        <v>0</v>
      </c>
    </row>
    <row r="183" spans="1:19">
      <c r="A183">
        <f t="shared" si="23"/>
        <v>155</v>
      </c>
      <c r="B183" s="43" t="s">
        <v>450</v>
      </c>
      <c r="C183" t="s">
        <v>227</v>
      </c>
      <c r="D183" s="7" t="s">
        <v>108</v>
      </c>
      <c r="E183" s="7" t="s">
        <v>228</v>
      </c>
      <c r="F183" s="7" t="s">
        <v>229</v>
      </c>
      <c r="G183" s="7">
        <v>54</v>
      </c>
      <c r="H183" s="7">
        <v>75</v>
      </c>
      <c r="I183" s="7">
        <v>60</v>
      </c>
      <c r="J183" s="7">
        <v>58</v>
      </c>
      <c r="K183" s="7" t="s">
        <v>230</v>
      </c>
      <c r="L183" s="7">
        <v>30</v>
      </c>
      <c r="M183" s="7">
        <v>240</v>
      </c>
      <c r="N183" s="7">
        <v>960</v>
      </c>
      <c r="O183" s="7" t="s">
        <v>114</v>
      </c>
      <c r="P183" s="7">
        <v>47</v>
      </c>
      <c r="Q183" s="7">
        <f t="shared" si="21"/>
        <v>31.49</v>
      </c>
      <c r="S183" s="41">
        <f t="shared" si="22"/>
        <v>0</v>
      </c>
    </row>
    <row r="184" spans="1:19">
      <c r="A184">
        <f t="shared" si="23"/>
        <v>156</v>
      </c>
      <c r="B184" s="43" t="s">
        <v>450</v>
      </c>
      <c r="C184" t="s">
        <v>231</v>
      </c>
      <c r="D184" s="7" t="s">
        <v>108</v>
      </c>
      <c r="E184" s="7" t="s">
        <v>232</v>
      </c>
      <c r="F184" s="7" t="s">
        <v>233</v>
      </c>
      <c r="G184" s="7">
        <v>50</v>
      </c>
      <c r="H184" s="7">
        <v>75</v>
      </c>
      <c r="I184" s="7">
        <v>59</v>
      </c>
      <c r="J184" s="7">
        <v>58</v>
      </c>
      <c r="K184" s="7" t="s">
        <v>230</v>
      </c>
      <c r="L184" s="7">
        <v>30</v>
      </c>
      <c r="M184" s="7">
        <v>240</v>
      </c>
      <c r="N184" s="7">
        <v>960</v>
      </c>
      <c r="O184" s="7" t="s">
        <v>114</v>
      </c>
      <c r="P184" s="7">
        <v>28</v>
      </c>
      <c r="Q184" s="7">
        <f t="shared" si="21"/>
        <v>18.760000000000002</v>
      </c>
      <c r="S184" s="41">
        <f t="shared" si="22"/>
        <v>0</v>
      </c>
    </row>
    <row r="185" spans="1:19">
      <c r="A185">
        <f t="shared" si="23"/>
        <v>157</v>
      </c>
      <c r="B185" s="43" t="s">
        <v>450</v>
      </c>
      <c r="C185" t="s">
        <v>234</v>
      </c>
      <c r="D185" s="7" t="s">
        <v>108</v>
      </c>
      <c r="E185" s="7" t="s">
        <v>178</v>
      </c>
      <c r="F185" s="7" t="s">
        <v>178</v>
      </c>
      <c r="G185" s="7" t="s">
        <v>15</v>
      </c>
      <c r="H185" s="7">
        <v>77</v>
      </c>
      <c r="I185" s="7">
        <v>61</v>
      </c>
      <c r="J185" s="7">
        <v>46.5</v>
      </c>
      <c r="K185" s="7" t="s">
        <v>230</v>
      </c>
      <c r="L185" s="7">
        <v>20</v>
      </c>
      <c r="M185" s="7">
        <v>160</v>
      </c>
      <c r="N185" s="7">
        <v>640</v>
      </c>
      <c r="O185" s="7" t="s">
        <v>114</v>
      </c>
      <c r="P185" s="7">
        <v>31</v>
      </c>
      <c r="Q185" s="7">
        <f t="shared" si="21"/>
        <v>20.77</v>
      </c>
      <c r="S185" s="41">
        <f t="shared" si="22"/>
        <v>0</v>
      </c>
    </row>
    <row r="186" spans="1:19">
      <c r="A186">
        <f t="shared" si="23"/>
        <v>158</v>
      </c>
      <c r="B186" s="43" t="s">
        <v>450</v>
      </c>
      <c r="C186" t="s">
        <v>235</v>
      </c>
      <c r="D186" s="7" t="s">
        <v>108</v>
      </c>
      <c r="E186" s="7" t="s">
        <v>180</v>
      </c>
      <c r="F186" s="7" t="s">
        <v>180</v>
      </c>
      <c r="G186" s="7" t="s">
        <v>15</v>
      </c>
      <c r="H186" s="7">
        <v>76</v>
      </c>
      <c r="I186" s="7">
        <v>61</v>
      </c>
      <c r="J186" s="7">
        <v>45.5</v>
      </c>
      <c r="K186" s="7" t="s">
        <v>230</v>
      </c>
      <c r="L186" s="7">
        <v>20</v>
      </c>
      <c r="M186" s="7">
        <v>160</v>
      </c>
      <c r="N186" s="7">
        <v>640</v>
      </c>
      <c r="O186" s="7" t="s">
        <v>114</v>
      </c>
      <c r="P186" s="7">
        <v>31</v>
      </c>
      <c r="Q186" s="7">
        <f t="shared" si="21"/>
        <v>20.77</v>
      </c>
      <c r="S186" s="41">
        <f t="shared" si="22"/>
        <v>0</v>
      </c>
    </row>
    <row r="187" spans="1:19">
      <c r="A187">
        <f t="shared" si="23"/>
        <v>159</v>
      </c>
      <c r="B187" s="43" t="s">
        <v>450</v>
      </c>
      <c r="C187" t="s">
        <v>236</v>
      </c>
      <c r="D187" s="7" t="s">
        <v>108</v>
      </c>
      <c r="E187" s="7" t="s">
        <v>182</v>
      </c>
      <c r="F187" s="7" t="s">
        <v>183</v>
      </c>
      <c r="G187" s="7">
        <v>50</v>
      </c>
      <c r="H187" s="7">
        <v>82</v>
      </c>
      <c r="I187" s="7">
        <v>66</v>
      </c>
      <c r="J187" s="7">
        <v>54</v>
      </c>
      <c r="K187" s="7" t="s">
        <v>230</v>
      </c>
      <c r="L187" s="7">
        <v>20</v>
      </c>
      <c r="M187" s="7">
        <v>160</v>
      </c>
      <c r="N187" s="7">
        <v>640</v>
      </c>
      <c r="O187" s="7" t="s">
        <v>23</v>
      </c>
      <c r="P187" s="7">
        <v>36</v>
      </c>
      <c r="Q187" s="7">
        <f t="shared" si="21"/>
        <v>24.12</v>
      </c>
      <c r="S187" s="41">
        <f t="shared" si="22"/>
        <v>0</v>
      </c>
    </row>
    <row r="188" spans="1:19">
      <c r="A188">
        <f t="shared" si="23"/>
        <v>160</v>
      </c>
      <c r="B188" s="43" t="s">
        <v>450</v>
      </c>
      <c r="C188" t="s">
        <v>237</v>
      </c>
      <c r="D188" s="7" t="s">
        <v>108</v>
      </c>
      <c r="E188" s="7" t="s">
        <v>238</v>
      </c>
      <c r="F188" s="7" t="s">
        <v>239</v>
      </c>
      <c r="G188" s="7">
        <v>55</v>
      </c>
      <c r="H188" s="7">
        <v>82</v>
      </c>
      <c r="I188" s="7">
        <v>66</v>
      </c>
      <c r="J188" s="7">
        <v>56</v>
      </c>
      <c r="K188" s="7" t="s">
        <v>230</v>
      </c>
      <c r="L188" s="7">
        <v>20</v>
      </c>
      <c r="M188" s="7">
        <v>160</v>
      </c>
      <c r="N188" s="7">
        <v>640</v>
      </c>
      <c r="O188" s="7" t="s">
        <v>23</v>
      </c>
      <c r="P188" s="7">
        <v>40</v>
      </c>
      <c r="Q188" s="7">
        <f t="shared" si="21"/>
        <v>26.8</v>
      </c>
      <c r="S188" s="41">
        <f t="shared" si="22"/>
        <v>0</v>
      </c>
    </row>
    <row r="189" spans="1:19">
      <c r="A189">
        <f t="shared" si="23"/>
        <v>161</v>
      </c>
      <c r="B189" s="43" t="s">
        <v>450</v>
      </c>
      <c r="C189" t="s">
        <v>240</v>
      </c>
      <c r="D189" s="7" t="s">
        <v>108</v>
      </c>
      <c r="E189" s="7" t="s">
        <v>241</v>
      </c>
      <c r="F189" s="7" t="s">
        <v>242</v>
      </c>
      <c r="G189" s="7">
        <v>55</v>
      </c>
      <c r="H189" s="7">
        <v>85</v>
      </c>
      <c r="I189" s="7">
        <v>70</v>
      </c>
      <c r="J189" s="7">
        <v>55</v>
      </c>
      <c r="K189" s="7" t="s">
        <v>230</v>
      </c>
      <c r="L189" s="7">
        <v>20</v>
      </c>
      <c r="M189" s="7">
        <v>160</v>
      </c>
      <c r="N189" s="7">
        <v>480</v>
      </c>
      <c r="O189" s="7" t="s">
        <v>33</v>
      </c>
      <c r="P189" s="7">
        <v>78</v>
      </c>
      <c r="Q189" s="7">
        <f t="shared" si="21"/>
        <v>52.26</v>
      </c>
      <c r="S189" s="41">
        <f t="shared" si="22"/>
        <v>0</v>
      </c>
    </row>
    <row r="190" spans="1:19">
      <c r="A190">
        <f t="shared" si="23"/>
        <v>162</v>
      </c>
      <c r="B190" s="43" t="s">
        <v>450</v>
      </c>
      <c r="C190" t="s">
        <v>243</v>
      </c>
      <c r="D190" s="7" t="s">
        <v>108</v>
      </c>
      <c r="E190" s="7" t="s">
        <v>244</v>
      </c>
      <c r="F190" s="7" t="s">
        <v>245</v>
      </c>
      <c r="G190" s="7">
        <v>60</v>
      </c>
      <c r="H190" s="7">
        <v>86</v>
      </c>
      <c r="I190" s="7">
        <v>68</v>
      </c>
      <c r="J190" s="7">
        <v>61</v>
      </c>
      <c r="K190" s="7" t="s">
        <v>230</v>
      </c>
      <c r="L190" s="7">
        <v>30</v>
      </c>
      <c r="M190" s="7">
        <v>120</v>
      </c>
      <c r="N190" s="7">
        <v>360</v>
      </c>
      <c r="O190" s="7" t="s">
        <v>142</v>
      </c>
      <c r="P190" s="7">
        <v>78</v>
      </c>
      <c r="Q190" s="7">
        <f t="shared" si="21"/>
        <v>52.26</v>
      </c>
      <c r="S190" s="41">
        <f t="shared" si="22"/>
        <v>0</v>
      </c>
    </row>
    <row r="191" spans="1:19">
      <c r="A191">
        <f t="shared" si="23"/>
        <v>163</v>
      </c>
      <c r="B191" s="43" t="s">
        <v>450</v>
      </c>
      <c r="C191" t="s">
        <v>246</v>
      </c>
      <c r="D191" s="7" t="s">
        <v>108</v>
      </c>
      <c r="E191" s="7" t="s">
        <v>247</v>
      </c>
      <c r="F191" s="7" t="s">
        <v>248</v>
      </c>
      <c r="G191" s="7">
        <v>80</v>
      </c>
      <c r="H191" s="7">
        <v>173</v>
      </c>
      <c r="I191" s="7">
        <v>97</v>
      </c>
      <c r="J191" s="7">
        <v>81</v>
      </c>
      <c r="K191" s="7" t="s">
        <v>230</v>
      </c>
      <c r="L191" s="7">
        <v>20</v>
      </c>
      <c r="M191" s="7">
        <v>80</v>
      </c>
      <c r="N191" s="7">
        <v>240</v>
      </c>
      <c r="O191" s="7" t="s">
        <v>150</v>
      </c>
      <c r="P191" s="7">
        <v>203</v>
      </c>
      <c r="Q191" s="7">
        <f t="shared" si="21"/>
        <v>136.01</v>
      </c>
      <c r="S191" s="41">
        <f t="shared" si="22"/>
        <v>0</v>
      </c>
    </row>
    <row r="192" spans="1:19">
      <c r="A192">
        <f t="shared" si="23"/>
        <v>164</v>
      </c>
      <c r="B192" s="43" t="s">
        <v>450</v>
      </c>
      <c r="C192" t="s">
        <v>249</v>
      </c>
      <c r="D192" s="7" t="s">
        <v>108</v>
      </c>
      <c r="E192" s="7" t="s">
        <v>250</v>
      </c>
      <c r="F192" s="7" t="s">
        <v>251</v>
      </c>
      <c r="G192" s="7">
        <v>80</v>
      </c>
      <c r="H192" s="7">
        <v>160</v>
      </c>
      <c r="I192" s="7">
        <v>92</v>
      </c>
      <c r="J192" s="7">
        <v>82</v>
      </c>
      <c r="K192" s="7" t="s">
        <v>230</v>
      </c>
      <c r="L192" s="7">
        <v>20</v>
      </c>
      <c r="M192" s="7">
        <v>80</v>
      </c>
      <c r="N192" s="7">
        <v>240</v>
      </c>
      <c r="O192" s="7" t="s">
        <v>150</v>
      </c>
      <c r="P192" s="7">
        <v>214</v>
      </c>
      <c r="Q192" s="7">
        <f t="shared" si="21"/>
        <v>143.38</v>
      </c>
      <c r="S192" s="41">
        <f t="shared" si="22"/>
        <v>0</v>
      </c>
    </row>
    <row r="193" spans="1:19" ht="100.15" customHeight="1"/>
    <row r="194" spans="1:19">
      <c r="A194" s="3" t="s">
        <v>451</v>
      </c>
      <c r="B194" s="3"/>
      <c r="C194" s="3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7"/>
      <c r="S194" s="15"/>
    </row>
    <row r="195" spans="1:19">
      <c r="A195" s="3" t="s">
        <v>452</v>
      </c>
      <c r="B195" s="3"/>
      <c r="C195" s="3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7"/>
      <c r="S195" s="15"/>
    </row>
    <row r="196" spans="1:19">
      <c r="A196" s="11" t="s">
        <v>436</v>
      </c>
      <c r="B196" s="12" t="s">
        <v>437</v>
      </c>
      <c r="C196" s="5" t="s">
        <v>0</v>
      </c>
      <c r="D196" s="6" t="s">
        <v>1</v>
      </c>
      <c r="E196" s="6" t="s">
        <v>205</v>
      </c>
      <c r="F196" s="6" t="s">
        <v>252</v>
      </c>
      <c r="G196" s="6" t="s">
        <v>170</v>
      </c>
      <c r="H196" s="6" t="s">
        <v>213</v>
      </c>
      <c r="I196" s="6" t="s">
        <v>214</v>
      </c>
      <c r="J196" s="6" t="s">
        <v>215</v>
      </c>
      <c r="K196" s="6" t="s">
        <v>216</v>
      </c>
      <c r="L196" s="6"/>
      <c r="M196" s="6"/>
      <c r="N196" s="6"/>
      <c r="O196" s="6" t="s">
        <v>5</v>
      </c>
      <c r="P196" s="6" t="s">
        <v>6</v>
      </c>
      <c r="Q196" s="6" t="s">
        <v>513</v>
      </c>
      <c r="R196" s="48"/>
      <c r="S196" s="40" t="s">
        <v>514</v>
      </c>
    </row>
    <row r="197" spans="1:19">
      <c r="A197">
        <f>A192+1</f>
        <v>165</v>
      </c>
      <c r="B197" s="43" t="s">
        <v>452</v>
      </c>
      <c r="C197" t="s">
        <v>253</v>
      </c>
      <c r="D197" s="7" t="s">
        <v>108</v>
      </c>
      <c r="E197" s="7" t="s">
        <v>254</v>
      </c>
      <c r="F197" s="7" t="s">
        <v>255</v>
      </c>
      <c r="G197" s="7" t="s">
        <v>211</v>
      </c>
      <c r="H197" s="7">
        <v>23</v>
      </c>
      <c r="I197" s="7">
        <v>50</v>
      </c>
      <c r="J197" s="7">
        <v>51</v>
      </c>
      <c r="K197" s="7">
        <v>27</v>
      </c>
      <c r="L197" s="7">
        <v>40</v>
      </c>
      <c r="M197" s="7">
        <v>320</v>
      </c>
      <c r="N197" s="7">
        <v>1280</v>
      </c>
      <c r="O197" s="7" t="s">
        <v>114</v>
      </c>
      <c r="P197" s="7">
        <v>37</v>
      </c>
      <c r="Q197" s="7">
        <f t="shared" ref="Q197:Q204" si="24">P197*(100-$Q$1*100)/100</f>
        <v>24.79</v>
      </c>
      <c r="S197" s="41">
        <f t="shared" ref="S197:S204" si="25">R197*Q197</f>
        <v>0</v>
      </c>
    </row>
    <row r="198" spans="1:19">
      <c r="A198">
        <f t="shared" ref="A198:A204" si="26">A197+1</f>
        <v>166</v>
      </c>
      <c r="B198" s="43" t="s">
        <v>452</v>
      </c>
      <c r="C198" t="s">
        <v>256</v>
      </c>
      <c r="D198" s="7" t="s">
        <v>108</v>
      </c>
      <c r="E198" s="7" t="s">
        <v>257</v>
      </c>
      <c r="F198" s="7" t="s">
        <v>255</v>
      </c>
      <c r="G198" s="7" t="s">
        <v>258</v>
      </c>
      <c r="H198" s="7">
        <v>23</v>
      </c>
      <c r="I198" s="7">
        <v>50</v>
      </c>
      <c r="J198" s="7">
        <v>51</v>
      </c>
      <c r="K198" s="7">
        <v>30</v>
      </c>
      <c r="L198" s="7">
        <v>40</v>
      </c>
      <c r="M198" s="7">
        <v>320</v>
      </c>
      <c r="N198" s="7">
        <v>1280</v>
      </c>
      <c r="O198" s="7" t="s">
        <v>114</v>
      </c>
      <c r="P198" s="7">
        <v>37</v>
      </c>
      <c r="Q198" s="7">
        <f t="shared" si="24"/>
        <v>24.79</v>
      </c>
      <c r="S198" s="41">
        <f t="shared" si="25"/>
        <v>0</v>
      </c>
    </row>
    <row r="199" spans="1:19">
      <c r="A199">
        <f t="shared" si="26"/>
        <v>167</v>
      </c>
      <c r="B199" s="43" t="s">
        <v>452</v>
      </c>
      <c r="C199" t="s">
        <v>259</v>
      </c>
      <c r="D199" s="7" t="s">
        <v>108</v>
      </c>
      <c r="E199" s="7" t="s">
        <v>257</v>
      </c>
      <c r="F199" s="7" t="s">
        <v>260</v>
      </c>
      <c r="G199" s="7" t="s">
        <v>258</v>
      </c>
      <c r="H199" s="7">
        <v>23</v>
      </c>
      <c r="I199" s="7">
        <v>50</v>
      </c>
      <c r="J199" s="7">
        <v>51</v>
      </c>
      <c r="K199" s="7">
        <v>30</v>
      </c>
      <c r="L199" s="7">
        <v>40</v>
      </c>
      <c r="M199" s="7">
        <v>320</v>
      </c>
      <c r="N199" s="7">
        <v>1280</v>
      </c>
      <c r="O199" s="7" t="s">
        <v>114</v>
      </c>
      <c r="P199" s="7">
        <v>37</v>
      </c>
      <c r="Q199" s="7">
        <f t="shared" si="24"/>
        <v>24.79</v>
      </c>
      <c r="S199" s="41">
        <f t="shared" si="25"/>
        <v>0</v>
      </c>
    </row>
    <row r="200" spans="1:19">
      <c r="A200">
        <f t="shared" si="26"/>
        <v>168</v>
      </c>
      <c r="B200" s="43" t="s">
        <v>452</v>
      </c>
      <c r="C200" t="s">
        <v>261</v>
      </c>
      <c r="D200" s="7" t="s">
        <v>108</v>
      </c>
      <c r="E200" s="7" t="s">
        <v>262</v>
      </c>
      <c r="F200" s="7" t="s">
        <v>255</v>
      </c>
      <c r="G200" s="7" t="s">
        <v>208</v>
      </c>
      <c r="H200" s="7">
        <v>28</v>
      </c>
      <c r="I200" s="7">
        <v>52</v>
      </c>
      <c r="J200" s="7">
        <v>52</v>
      </c>
      <c r="K200" s="7">
        <v>27</v>
      </c>
      <c r="L200" s="7">
        <v>20</v>
      </c>
      <c r="M200" s="7">
        <v>160</v>
      </c>
      <c r="N200" s="7">
        <v>960</v>
      </c>
      <c r="O200" s="7" t="s">
        <v>10</v>
      </c>
      <c r="P200" s="7">
        <v>37</v>
      </c>
      <c r="Q200" s="7">
        <f t="shared" si="24"/>
        <v>24.79</v>
      </c>
      <c r="S200" s="41">
        <f t="shared" si="25"/>
        <v>0</v>
      </c>
    </row>
    <row r="201" spans="1:19">
      <c r="A201">
        <f t="shared" si="26"/>
        <v>169</v>
      </c>
      <c r="B201" s="43" t="s">
        <v>452</v>
      </c>
      <c r="C201" t="s">
        <v>263</v>
      </c>
      <c r="D201" s="7" t="s">
        <v>108</v>
      </c>
      <c r="E201" s="7" t="s">
        <v>262</v>
      </c>
      <c r="F201" s="7" t="s">
        <v>260</v>
      </c>
      <c r="G201" s="7" t="s">
        <v>208</v>
      </c>
      <c r="H201" s="7">
        <v>28</v>
      </c>
      <c r="I201" s="7">
        <v>52</v>
      </c>
      <c r="J201" s="7">
        <v>52</v>
      </c>
      <c r="K201" s="7">
        <v>27</v>
      </c>
      <c r="L201" s="7">
        <v>20</v>
      </c>
      <c r="M201" s="7">
        <v>160</v>
      </c>
      <c r="N201" s="7">
        <v>960</v>
      </c>
      <c r="O201" s="7" t="s">
        <v>10</v>
      </c>
      <c r="P201" s="7">
        <v>37</v>
      </c>
      <c r="Q201" s="7">
        <f t="shared" si="24"/>
        <v>24.79</v>
      </c>
      <c r="S201" s="41">
        <f t="shared" si="25"/>
        <v>0</v>
      </c>
    </row>
    <row r="202" spans="1:19">
      <c r="A202">
        <f t="shared" si="26"/>
        <v>170</v>
      </c>
      <c r="B202" s="43" t="s">
        <v>452</v>
      </c>
      <c r="C202" t="s">
        <v>264</v>
      </c>
      <c r="D202" s="7" t="s">
        <v>108</v>
      </c>
      <c r="E202" s="7" t="s">
        <v>265</v>
      </c>
      <c r="F202" s="7" t="s">
        <v>255</v>
      </c>
      <c r="G202" s="7" t="s">
        <v>172</v>
      </c>
      <c r="H202" s="7">
        <v>28</v>
      </c>
      <c r="I202" s="7">
        <v>52</v>
      </c>
      <c r="J202" s="7">
        <v>52</v>
      </c>
      <c r="K202" s="7">
        <v>28</v>
      </c>
      <c r="L202" s="7">
        <v>20</v>
      </c>
      <c r="M202" s="7">
        <v>160</v>
      </c>
      <c r="N202" s="7">
        <v>960</v>
      </c>
      <c r="O202" s="7" t="s">
        <v>10</v>
      </c>
      <c r="P202" s="7">
        <v>42</v>
      </c>
      <c r="Q202" s="7">
        <f t="shared" si="24"/>
        <v>28.14</v>
      </c>
      <c r="S202" s="41">
        <f t="shared" si="25"/>
        <v>0</v>
      </c>
    </row>
    <row r="203" spans="1:19">
      <c r="A203">
        <f t="shared" si="26"/>
        <v>171</v>
      </c>
      <c r="B203" s="43" t="s">
        <v>452</v>
      </c>
      <c r="C203" t="s">
        <v>266</v>
      </c>
      <c r="D203" s="7" t="s">
        <v>108</v>
      </c>
      <c r="E203" s="7" t="s">
        <v>265</v>
      </c>
      <c r="F203" s="7" t="s">
        <v>260</v>
      </c>
      <c r="G203" s="7" t="s">
        <v>172</v>
      </c>
      <c r="H203" s="7">
        <v>28</v>
      </c>
      <c r="I203" s="7">
        <v>52</v>
      </c>
      <c r="J203" s="7">
        <v>52</v>
      </c>
      <c r="K203" s="7">
        <v>28</v>
      </c>
      <c r="L203" s="7">
        <v>20</v>
      </c>
      <c r="M203" s="7">
        <v>160</v>
      </c>
      <c r="N203" s="7">
        <v>960</v>
      </c>
      <c r="O203" s="7" t="s">
        <v>10</v>
      </c>
      <c r="P203" s="7">
        <v>42</v>
      </c>
      <c r="Q203" s="7">
        <f t="shared" si="24"/>
        <v>28.14</v>
      </c>
      <c r="S203" s="41">
        <f t="shared" si="25"/>
        <v>0</v>
      </c>
    </row>
    <row r="204" spans="1:19">
      <c r="A204">
        <f t="shared" si="26"/>
        <v>172</v>
      </c>
      <c r="B204" s="43" t="s">
        <v>452</v>
      </c>
      <c r="C204" t="s">
        <v>267</v>
      </c>
      <c r="D204" s="7" t="s">
        <v>108</v>
      </c>
      <c r="E204" s="7" t="s">
        <v>268</v>
      </c>
      <c r="F204" s="7" t="s">
        <v>269</v>
      </c>
      <c r="G204" s="7" t="s">
        <v>172</v>
      </c>
      <c r="H204" s="7">
        <v>28</v>
      </c>
      <c r="I204" s="7">
        <v>52</v>
      </c>
      <c r="J204" s="7">
        <v>52</v>
      </c>
      <c r="K204" s="7">
        <v>28</v>
      </c>
      <c r="L204" s="7">
        <v>20</v>
      </c>
      <c r="M204" s="7">
        <v>160</v>
      </c>
      <c r="N204" s="7">
        <v>960</v>
      </c>
      <c r="O204" s="7" t="s">
        <v>10</v>
      </c>
      <c r="P204" s="7">
        <v>53</v>
      </c>
      <c r="Q204" s="7">
        <f t="shared" si="24"/>
        <v>35.51</v>
      </c>
      <c r="S204" s="41">
        <f t="shared" si="25"/>
        <v>0</v>
      </c>
    </row>
    <row r="205" spans="1:19" ht="74.45" customHeight="1"/>
    <row r="206" spans="1:19">
      <c r="A206" s="3" t="s">
        <v>451</v>
      </c>
      <c r="B206" s="3"/>
      <c r="C206" s="3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7"/>
      <c r="S206" s="15"/>
    </row>
    <row r="207" spans="1:19">
      <c r="A207" s="3" t="s">
        <v>453</v>
      </c>
      <c r="B207" s="3"/>
      <c r="C207" s="3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7"/>
      <c r="S207" s="15"/>
    </row>
    <row r="208" spans="1:19">
      <c r="A208" s="11" t="s">
        <v>436</v>
      </c>
      <c r="B208" s="12" t="s">
        <v>437</v>
      </c>
      <c r="C208" s="5" t="s">
        <v>0</v>
      </c>
      <c r="D208" s="6" t="s">
        <v>1</v>
      </c>
      <c r="E208" s="6" t="s">
        <v>205</v>
      </c>
      <c r="F208" s="6" t="s">
        <v>206</v>
      </c>
      <c r="G208" s="6" t="s">
        <v>213</v>
      </c>
      <c r="H208" s="6" t="s">
        <v>214</v>
      </c>
      <c r="I208" s="6" t="s">
        <v>215</v>
      </c>
      <c r="J208" s="6" t="s">
        <v>216</v>
      </c>
      <c r="K208" s="6"/>
      <c r="L208" s="6"/>
      <c r="M208" s="6"/>
      <c r="N208" s="6"/>
      <c r="O208" s="6" t="s">
        <v>5</v>
      </c>
      <c r="P208" s="6" t="s">
        <v>6</v>
      </c>
      <c r="Q208" s="6" t="s">
        <v>513</v>
      </c>
      <c r="R208" s="48"/>
      <c r="S208" s="40" t="s">
        <v>514</v>
      </c>
    </row>
    <row r="209" spans="1:19">
      <c r="A209">
        <f>A204+1</f>
        <v>173</v>
      </c>
      <c r="B209" s="43" t="s">
        <v>453</v>
      </c>
      <c r="C209" t="s">
        <v>270</v>
      </c>
      <c r="D209" s="7" t="s">
        <v>108</v>
      </c>
      <c r="E209" s="7" t="s">
        <v>254</v>
      </c>
      <c r="F209" s="7" t="s">
        <v>211</v>
      </c>
      <c r="G209" s="7">
        <v>23</v>
      </c>
      <c r="H209" s="7">
        <v>50</v>
      </c>
      <c r="I209" s="7">
        <v>51</v>
      </c>
      <c r="J209" s="7">
        <v>27</v>
      </c>
      <c r="L209" s="7">
        <v>40</v>
      </c>
      <c r="M209" s="7">
        <v>320</v>
      </c>
      <c r="N209" s="7">
        <v>1280</v>
      </c>
      <c r="O209" s="7" t="s">
        <v>114</v>
      </c>
      <c r="P209" s="7">
        <v>43</v>
      </c>
      <c r="Q209" s="7">
        <f t="shared" ref="Q209:Q210" si="27">P209*(100-$Q$1*100)/100</f>
        <v>28.81</v>
      </c>
      <c r="S209" s="41">
        <f t="shared" ref="S209:S210" si="28">R209*Q209</f>
        <v>0</v>
      </c>
    </row>
    <row r="210" spans="1:19">
      <c r="A210">
        <f t="shared" ref="A210" si="29">A209+1</f>
        <v>174</v>
      </c>
      <c r="B210" s="43" t="s">
        <v>453</v>
      </c>
      <c r="C210" t="s">
        <v>271</v>
      </c>
      <c r="D210" s="7" t="s">
        <v>108</v>
      </c>
      <c r="E210" s="7" t="s">
        <v>257</v>
      </c>
      <c r="F210" s="7" t="s">
        <v>258</v>
      </c>
      <c r="G210" s="7">
        <v>23</v>
      </c>
      <c r="H210" s="7">
        <v>50</v>
      </c>
      <c r="I210" s="7">
        <v>51</v>
      </c>
      <c r="J210" s="7">
        <v>30</v>
      </c>
      <c r="L210" s="7">
        <v>40</v>
      </c>
      <c r="M210" s="7">
        <v>320</v>
      </c>
      <c r="N210" s="7">
        <v>1280</v>
      </c>
      <c r="O210" s="7" t="s">
        <v>114</v>
      </c>
      <c r="P210" s="7">
        <v>43</v>
      </c>
      <c r="Q210" s="7">
        <f t="shared" si="27"/>
        <v>28.81</v>
      </c>
      <c r="S210" s="41">
        <f t="shared" si="28"/>
        <v>0</v>
      </c>
    </row>
    <row r="211" spans="1:19" ht="186" customHeight="1"/>
    <row r="212" spans="1:19">
      <c r="A212" s="3" t="s">
        <v>454</v>
      </c>
      <c r="B212" s="3"/>
      <c r="C212" s="3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7"/>
      <c r="S212" s="15"/>
    </row>
    <row r="213" spans="1:19">
      <c r="A213" s="3" t="s">
        <v>455</v>
      </c>
      <c r="B213" s="3"/>
      <c r="C213" s="3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7"/>
      <c r="S213" s="15"/>
    </row>
    <row r="214" spans="1:19">
      <c r="A214" s="11" t="s">
        <v>436</v>
      </c>
      <c r="B214" s="12" t="s">
        <v>437</v>
      </c>
      <c r="C214" s="5" t="s">
        <v>0</v>
      </c>
      <c r="D214" s="6" t="s">
        <v>1</v>
      </c>
      <c r="E214" s="6" t="s">
        <v>205</v>
      </c>
      <c r="F214" s="6" t="s">
        <v>252</v>
      </c>
      <c r="G214" s="6" t="s">
        <v>206</v>
      </c>
      <c r="H214" s="6" t="s">
        <v>214</v>
      </c>
      <c r="I214" s="6" t="s">
        <v>215</v>
      </c>
      <c r="J214" s="6" t="s">
        <v>216</v>
      </c>
      <c r="K214" s="6"/>
      <c r="L214" s="6"/>
      <c r="M214" s="6"/>
      <c r="N214" s="6"/>
      <c r="O214" s="6" t="s">
        <v>5</v>
      </c>
      <c r="P214" s="6" t="s">
        <v>6</v>
      </c>
      <c r="Q214" s="6" t="s">
        <v>513</v>
      </c>
      <c r="R214" s="48"/>
      <c r="S214" s="40" t="s">
        <v>514</v>
      </c>
    </row>
    <row r="215" spans="1:19">
      <c r="A215">
        <f>A210+1</f>
        <v>175</v>
      </c>
      <c r="B215" s="43" t="s">
        <v>455</v>
      </c>
      <c r="C215" t="s">
        <v>272</v>
      </c>
      <c r="D215" s="7" t="s">
        <v>108</v>
      </c>
      <c r="E215" s="7" t="s">
        <v>254</v>
      </c>
      <c r="F215" s="7" t="s">
        <v>255</v>
      </c>
      <c r="G215" s="7" t="s">
        <v>211</v>
      </c>
      <c r="H215" s="7">
        <v>88</v>
      </c>
      <c r="I215" s="7">
        <v>54</v>
      </c>
      <c r="J215" s="7">
        <v>26</v>
      </c>
      <c r="L215" s="7">
        <v>40</v>
      </c>
      <c r="M215" s="7">
        <v>320</v>
      </c>
      <c r="N215" s="7">
        <v>1920</v>
      </c>
      <c r="O215" s="7" t="s">
        <v>10</v>
      </c>
      <c r="P215" s="7">
        <v>42</v>
      </c>
      <c r="Q215" s="7">
        <f t="shared" ref="Q215:Q222" si="30">P215*(100-$Q$1*100)/100</f>
        <v>28.14</v>
      </c>
      <c r="S215" s="41">
        <f t="shared" ref="S215:S222" si="31">R215*Q215</f>
        <v>0</v>
      </c>
    </row>
    <row r="216" spans="1:19">
      <c r="A216">
        <f t="shared" ref="A216:A222" si="32">A215+1</f>
        <v>176</v>
      </c>
      <c r="B216" s="43" t="s">
        <v>455</v>
      </c>
      <c r="C216" t="s">
        <v>273</v>
      </c>
      <c r="D216" s="7" t="s">
        <v>108</v>
      </c>
      <c r="E216" s="7" t="s">
        <v>257</v>
      </c>
      <c r="F216" s="7" t="s">
        <v>255</v>
      </c>
      <c r="G216" s="7" t="s">
        <v>258</v>
      </c>
      <c r="H216" s="7">
        <v>88</v>
      </c>
      <c r="I216" s="7">
        <v>54</v>
      </c>
      <c r="J216" s="7">
        <v>26</v>
      </c>
      <c r="L216" s="7">
        <v>40</v>
      </c>
      <c r="M216" s="7">
        <v>320</v>
      </c>
      <c r="N216" s="7">
        <v>1280</v>
      </c>
      <c r="O216" s="7" t="s">
        <v>114</v>
      </c>
      <c r="P216" s="7">
        <v>42</v>
      </c>
      <c r="Q216" s="7">
        <f t="shared" si="30"/>
        <v>28.14</v>
      </c>
      <c r="S216" s="41">
        <f t="shared" si="31"/>
        <v>0</v>
      </c>
    </row>
    <row r="217" spans="1:19">
      <c r="A217">
        <f t="shared" si="32"/>
        <v>177</v>
      </c>
      <c r="B217" s="43" t="s">
        <v>455</v>
      </c>
      <c r="C217" t="s">
        <v>274</v>
      </c>
      <c r="D217" s="7" t="s">
        <v>108</v>
      </c>
      <c r="E217" s="7" t="s">
        <v>257</v>
      </c>
      <c r="F217" s="7" t="s">
        <v>260</v>
      </c>
      <c r="G217" s="7" t="s">
        <v>258</v>
      </c>
      <c r="H217" s="7">
        <v>88</v>
      </c>
      <c r="I217" s="7">
        <v>54</v>
      </c>
      <c r="J217" s="7">
        <v>26</v>
      </c>
      <c r="L217" s="7">
        <v>40</v>
      </c>
      <c r="M217" s="7">
        <v>320</v>
      </c>
      <c r="N217" s="7">
        <v>1920</v>
      </c>
      <c r="O217" s="7" t="s">
        <v>10</v>
      </c>
      <c r="P217" s="7">
        <v>42</v>
      </c>
      <c r="Q217" s="7">
        <f t="shared" si="30"/>
        <v>28.14</v>
      </c>
      <c r="S217" s="41">
        <f t="shared" si="31"/>
        <v>0</v>
      </c>
    </row>
    <row r="218" spans="1:19">
      <c r="A218">
        <f t="shared" si="32"/>
        <v>178</v>
      </c>
      <c r="B218" s="43" t="s">
        <v>455</v>
      </c>
      <c r="C218" t="s">
        <v>275</v>
      </c>
      <c r="D218" s="7" t="s">
        <v>108</v>
      </c>
      <c r="E218" s="7" t="s">
        <v>208</v>
      </c>
      <c r="F218" s="7" t="s">
        <v>255</v>
      </c>
      <c r="G218" s="7" t="s">
        <v>208</v>
      </c>
      <c r="H218" s="7">
        <v>88</v>
      </c>
      <c r="I218" s="7">
        <v>54</v>
      </c>
      <c r="J218" s="7">
        <v>28</v>
      </c>
      <c r="L218" s="7">
        <v>40</v>
      </c>
      <c r="M218" s="7">
        <v>320</v>
      </c>
      <c r="N218" s="7">
        <v>1280</v>
      </c>
      <c r="O218" s="7" t="s">
        <v>114</v>
      </c>
      <c r="P218" s="7">
        <v>42</v>
      </c>
      <c r="Q218" s="7">
        <f t="shared" si="30"/>
        <v>28.14</v>
      </c>
      <c r="S218" s="41">
        <f t="shared" si="31"/>
        <v>0</v>
      </c>
    </row>
    <row r="219" spans="1:19">
      <c r="A219">
        <f t="shared" si="32"/>
        <v>179</v>
      </c>
      <c r="B219" s="43" t="s">
        <v>455</v>
      </c>
      <c r="C219" t="s">
        <v>276</v>
      </c>
      <c r="D219" s="7" t="s">
        <v>108</v>
      </c>
      <c r="E219" s="7" t="s">
        <v>208</v>
      </c>
      <c r="F219" s="7" t="s">
        <v>260</v>
      </c>
      <c r="G219" s="7" t="s">
        <v>208</v>
      </c>
      <c r="H219" s="7">
        <v>88</v>
      </c>
      <c r="I219" s="7">
        <v>54</v>
      </c>
      <c r="J219" s="7">
        <v>28</v>
      </c>
      <c r="L219" s="7">
        <v>40</v>
      </c>
      <c r="M219" s="7">
        <v>320</v>
      </c>
      <c r="N219" s="7">
        <v>1280</v>
      </c>
      <c r="O219" s="7" t="s">
        <v>114</v>
      </c>
      <c r="P219" s="7">
        <v>47</v>
      </c>
      <c r="Q219" s="7">
        <f t="shared" si="30"/>
        <v>31.49</v>
      </c>
      <c r="S219" s="41">
        <f t="shared" si="31"/>
        <v>0</v>
      </c>
    </row>
    <row r="220" spans="1:19">
      <c r="A220">
        <f t="shared" si="32"/>
        <v>180</v>
      </c>
      <c r="B220" s="43" t="s">
        <v>455</v>
      </c>
      <c r="C220" t="s">
        <v>277</v>
      </c>
      <c r="D220" s="7" t="s">
        <v>108</v>
      </c>
      <c r="E220" s="7" t="s">
        <v>262</v>
      </c>
      <c r="F220" s="7" t="s">
        <v>260</v>
      </c>
      <c r="G220" s="7" t="s">
        <v>208</v>
      </c>
      <c r="H220" s="7">
        <v>70</v>
      </c>
      <c r="I220" s="7">
        <v>38</v>
      </c>
      <c r="J220" s="7">
        <v>24</v>
      </c>
      <c r="L220" s="7">
        <v>40</v>
      </c>
      <c r="M220" s="7">
        <v>320</v>
      </c>
      <c r="N220" s="7">
        <v>1280</v>
      </c>
      <c r="O220" s="7" t="s">
        <v>114</v>
      </c>
      <c r="P220" s="7">
        <v>47</v>
      </c>
      <c r="Q220" s="7">
        <f t="shared" si="30"/>
        <v>31.49</v>
      </c>
      <c r="S220" s="41">
        <f t="shared" si="31"/>
        <v>0</v>
      </c>
    </row>
    <row r="221" spans="1:19">
      <c r="A221">
        <f t="shared" si="32"/>
        <v>181</v>
      </c>
      <c r="B221" s="43" t="s">
        <v>455</v>
      </c>
      <c r="C221" t="s">
        <v>278</v>
      </c>
      <c r="D221" s="7" t="s">
        <v>108</v>
      </c>
      <c r="E221" s="7" t="s">
        <v>265</v>
      </c>
      <c r="F221" s="7" t="s">
        <v>255</v>
      </c>
      <c r="G221" s="7" t="s">
        <v>172</v>
      </c>
      <c r="H221" s="7">
        <v>88</v>
      </c>
      <c r="I221" s="7">
        <v>54</v>
      </c>
      <c r="J221" s="7">
        <v>28</v>
      </c>
      <c r="L221" s="7">
        <v>20</v>
      </c>
      <c r="M221" s="7">
        <v>160</v>
      </c>
      <c r="N221" s="7">
        <v>960</v>
      </c>
      <c r="O221" s="7" t="s">
        <v>10</v>
      </c>
      <c r="P221" s="7">
        <v>47</v>
      </c>
      <c r="Q221" s="7">
        <f t="shared" si="30"/>
        <v>31.49</v>
      </c>
      <c r="S221" s="41">
        <f t="shared" si="31"/>
        <v>0</v>
      </c>
    </row>
    <row r="222" spans="1:19">
      <c r="A222">
        <f t="shared" si="32"/>
        <v>182</v>
      </c>
      <c r="B222" s="43" t="s">
        <v>455</v>
      </c>
      <c r="C222" t="s">
        <v>279</v>
      </c>
      <c r="D222" s="7" t="s">
        <v>108</v>
      </c>
      <c r="E222" s="7" t="s">
        <v>265</v>
      </c>
      <c r="F222" s="7" t="s">
        <v>260</v>
      </c>
      <c r="G222" s="7" t="s">
        <v>172</v>
      </c>
      <c r="H222" s="7">
        <v>88</v>
      </c>
      <c r="I222" s="7">
        <v>54</v>
      </c>
      <c r="J222" s="7">
        <v>26</v>
      </c>
      <c r="L222" s="7">
        <v>20</v>
      </c>
      <c r="M222" s="7">
        <v>160</v>
      </c>
      <c r="N222" s="7">
        <v>960</v>
      </c>
      <c r="O222" s="7" t="s">
        <v>10</v>
      </c>
      <c r="P222" s="7">
        <v>48</v>
      </c>
      <c r="Q222" s="7">
        <f t="shared" si="30"/>
        <v>32.159999999999997</v>
      </c>
      <c r="S222" s="41">
        <f t="shared" si="31"/>
        <v>0</v>
      </c>
    </row>
    <row r="223" spans="1:19">
      <c r="A223" s="3" t="s">
        <v>454</v>
      </c>
      <c r="B223" s="3"/>
      <c r="C223" s="3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7"/>
      <c r="S223" s="15"/>
    </row>
    <row r="224" spans="1:19">
      <c r="A224" s="3" t="s">
        <v>456</v>
      </c>
      <c r="B224" s="3"/>
      <c r="C224" s="3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7"/>
      <c r="S224" s="15"/>
    </row>
    <row r="225" spans="1:19">
      <c r="A225" s="11" t="s">
        <v>436</v>
      </c>
      <c r="B225" s="12" t="s">
        <v>437</v>
      </c>
      <c r="C225" s="5" t="s">
        <v>0</v>
      </c>
      <c r="D225" s="6" t="s">
        <v>1</v>
      </c>
      <c r="E225" s="6" t="s">
        <v>205</v>
      </c>
      <c r="F225" s="6" t="s">
        <v>206</v>
      </c>
      <c r="G225" s="6" t="s">
        <v>214</v>
      </c>
      <c r="H225" s="6" t="s">
        <v>215</v>
      </c>
      <c r="I225" s="6" t="s">
        <v>216</v>
      </c>
      <c r="J225" s="6"/>
      <c r="K225" s="6"/>
      <c r="L225" s="6"/>
      <c r="M225" s="6"/>
      <c r="N225" s="6"/>
      <c r="O225" s="6" t="s">
        <v>5</v>
      </c>
      <c r="P225" s="6" t="s">
        <v>6</v>
      </c>
      <c r="Q225" s="6" t="s">
        <v>513</v>
      </c>
      <c r="R225" s="48"/>
      <c r="S225" s="40" t="s">
        <v>514</v>
      </c>
    </row>
    <row r="226" spans="1:19">
      <c r="A226">
        <f>A222+1</f>
        <v>183</v>
      </c>
      <c r="B226" s="43" t="s">
        <v>456</v>
      </c>
      <c r="C226" t="s">
        <v>280</v>
      </c>
      <c r="D226" s="7" t="s">
        <v>108</v>
      </c>
      <c r="E226" s="7" t="s">
        <v>254</v>
      </c>
      <c r="F226" s="7" t="s">
        <v>211</v>
      </c>
      <c r="G226" s="7">
        <v>88</v>
      </c>
      <c r="H226" s="7">
        <v>54</v>
      </c>
      <c r="I226" s="7">
        <v>26</v>
      </c>
      <c r="L226" s="7">
        <v>40</v>
      </c>
      <c r="M226" s="7">
        <v>320</v>
      </c>
      <c r="N226" s="7">
        <v>1920</v>
      </c>
      <c r="O226" s="7" t="s">
        <v>10</v>
      </c>
      <c r="P226" s="7">
        <v>29</v>
      </c>
      <c r="Q226" s="7">
        <f t="shared" ref="Q226:Q227" si="33">P226*(100-$Q$1*100)/100</f>
        <v>19.43</v>
      </c>
      <c r="S226" s="41">
        <f t="shared" ref="S226:S227" si="34">R226*Q226</f>
        <v>0</v>
      </c>
    </row>
    <row r="227" spans="1:19">
      <c r="A227">
        <f t="shared" ref="A227" si="35">A226+1</f>
        <v>184</v>
      </c>
      <c r="B227" s="43" t="s">
        <v>456</v>
      </c>
      <c r="C227" t="s">
        <v>281</v>
      </c>
      <c r="D227" s="7" t="s">
        <v>108</v>
      </c>
      <c r="E227" s="7" t="s">
        <v>257</v>
      </c>
      <c r="F227" s="7" t="s">
        <v>258</v>
      </c>
      <c r="G227" s="7">
        <v>88</v>
      </c>
      <c r="H227" s="7">
        <v>54</v>
      </c>
      <c r="I227" s="7">
        <v>26</v>
      </c>
      <c r="L227" s="7">
        <v>40</v>
      </c>
      <c r="M227" s="7">
        <v>320</v>
      </c>
      <c r="N227" s="7">
        <v>1920</v>
      </c>
      <c r="O227" s="7" t="s">
        <v>10</v>
      </c>
      <c r="P227" s="7">
        <v>29</v>
      </c>
      <c r="Q227" s="7">
        <f t="shared" si="33"/>
        <v>19.43</v>
      </c>
      <c r="S227" s="41">
        <f t="shared" si="34"/>
        <v>0</v>
      </c>
    </row>
    <row r="228" spans="1:19" ht="94.9" customHeight="1"/>
    <row r="229" spans="1:19">
      <c r="A229" s="3" t="s">
        <v>457</v>
      </c>
      <c r="B229" s="3"/>
      <c r="C229" s="3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7"/>
      <c r="S229" s="15"/>
    </row>
    <row r="230" spans="1:19">
      <c r="A230" s="3" t="s">
        <v>458</v>
      </c>
      <c r="B230" s="3"/>
      <c r="C230" s="3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7"/>
      <c r="S230" s="15"/>
    </row>
    <row r="231" spans="1:19">
      <c r="A231" s="3" t="s">
        <v>459</v>
      </c>
      <c r="B231" s="3"/>
      <c r="C231" s="3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7"/>
      <c r="S231" s="15"/>
    </row>
    <row r="232" spans="1:19">
      <c r="A232" s="11" t="s">
        <v>436</v>
      </c>
      <c r="B232" s="12" t="s">
        <v>437</v>
      </c>
      <c r="C232" s="5" t="s">
        <v>0</v>
      </c>
      <c r="D232" s="6" t="s">
        <v>1</v>
      </c>
      <c r="E232" s="6" t="s">
        <v>282</v>
      </c>
      <c r="F232" s="6" t="s">
        <v>252</v>
      </c>
      <c r="G232" s="6"/>
      <c r="H232" s="6"/>
      <c r="I232" s="6"/>
      <c r="J232" s="6"/>
      <c r="K232" s="6"/>
      <c r="L232" s="6"/>
      <c r="M232" s="6"/>
      <c r="N232" s="6"/>
      <c r="O232" s="6" t="s">
        <v>5</v>
      </c>
      <c r="P232" s="6" t="s">
        <v>6</v>
      </c>
      <c r="Q232" s="6" t="s">
        <v>513</v>
      </c>
      <c r="R232" s="48"/>
      <c r="S232" s="40" t="s">
        <v>514</v>
      </c>
    </row>
    <row r="233" spans="1:19">
      <c r="A233">
        <f>A227+1</f>
        <v>185</v>
      </c>
      <c r="B233" s="43" t="s">
        <v>459</v>
      </c>
      <c r="C233" t="s">
        <v>283</v>
      </c>
      <c r="D233" s="7" t="s">
        <v>284</v>
      </c>
      <c r="E233" s="7">
        <v>46</v>
      </c>
      <c r="F233" s="7" t="s">
        <v>255</v>
      </c>
      <c r="L233" s="7">
        <v>100</v>
      </c>
      <c r="M233" s="7">
        <v>800</v>
      </c>
      <c r="N233" s="7">
        <v>8000</v>
      </c>
      <c r="O233" s="7" t="s">
        <v>285</v>
      </c>
      <c r="P233" s="7">
        <v>14</v>
      </c>
      <c r="Q233" s="7">
        <f t="shared" ref="Q233:Q239" si="36">P233*(100-$Q$1*100)/100</f>
        <v>9.3800000000000008</v>
      </c>
      <c r="S233" s="41">
        <f t="shared" ref="S233:S240" si="37">R233*Q233</f>
        <v>0</v>
      </c>
    </row>
    <row r="234" spans="1:19">
      <c r="A234">
        <f t="shared" ref="A234:A240" si="38">A233+1</f>
        <v>186</v>
      </c>
      <c r="B234" s="43" t="s">
        <v>459</v>
      </c>
      <c r="C234" t="s">
        <v>286</v>
      </c>
      <c r="D234" s="7" t="s">
        <v>284</v>
      </c>
      <c r="E234" s="7">
        <v>46</v>
      </c>
      <c r="F234" s="7" t="s">
        <v>260</v>
      </c>
      <c r="L234" s="7">
        <v>150</v>
      </c>
      <c r="M234" s="7">
        <v>1200</v>
      </c>
      <c r="N234" s="7">
        <v>7200</v>
      </c>
      <c r="O234" s="7" t="s">
        <v>287</v>
      </c>
      <c r="P234" s="7">
        <v>14</v>
      </c>
      <c r="Q234" s="7">
        <f t="shared" si="36"/>
        <v>9.3800000000000008</v>
      </c>
      <c r="S234" s="41">
        <f t="shared" si="37"/>
        <v>0</v>
      </c>
    </row>
    <row r="235" spans="1:19">
      <c r="A235">
        <f t="shared" si="38"/>
        <v>187</v>
      </c>
      <c r="B235" s="43" t="s">
        <v>459</v>
      </c>
      <c r="C235" t="s">
        <v>288</v>
      </c>
      <c r="D235" s="7" t="s">
        <v>108</v>
      </c>
      <c r="E235" s="7">
        <v>50</v>
      </c>
      <c r="F235" s="7" t="s">
        <v>255</v>
      </c>
      <c r="L235" s="7">
        <v>30</v>
      </c>
      <c r="M235" s="7">
        <v>600</v>
      </c>
      <c r="N235" s="7">
        <v>4200</v>
      </c>
      <c r="O235" s="7" t="s">
        <v>289</v>
      </c>
      <c r="P235" s="7">
        <v>24</v>
      </c>
      <c r="Q235" s="7">
        <f t="shared" si="36"/>
        <v>16.079999999999998</v>
      </c>
      <c r="S235" s="41">
        <f t="shared" si="37"/>
        <v>0</v>
      </c>
    </row>
    <row r="236" spans="1:19">
      <c r="A236">
        <f t="shared" si="38"/>
        <v>188</v>
      </c>
      <c r="B236" s="43" t="s">
        <v>459</v>
      </c>
      <c r="C236" t="s">
        <v>290</v>
      </c>
      <c r="D236" s="7" t="s">
        <v>108</v>
      </c>
      <c r="E236" s="7">
        <v>50</v>
      </c>
      <c r="F236" s="7" t="s">
        <v>260</v>
      </c>
      <c r="L236" s="7">
        <v>30</v>
      </c>
      <c r="M236" s="7">
        <v>600</v>
      </c>
      <c r="N236" s="7">
        <v>4200</v>
      </c>
      <c r="O236" s="7" t="s">
        <v>289</v>
      </c>
      <c r="P236" s="7">
        <v>22</v>
      </c>
      <c r="Q236" s="7">
        <f t="shared" si="36"/>
        <v>14.74</v>
      </c>
      <c r="S236" s="41">
        <f t="shared" si="37"/>
        <v>0</v>
      </c>
    </row>
    <row r="237" spans="1:19">
      <c r="A237">
        <f t="shared" si="38"/>
        <v>189</v>
      </c>
      <c r="B237" s="43" t="s">
        <v>459</v>
      </c>
      <c r="C237" t="s">
        <v>291</v>
      </c>
      <c r="D237" s="7" t="s">
        <v>108</v>
      </c>
      <c r="E237" s="7">
        <v>53.5</v>
      </c>
      <c r="F237" s="7" t="s">
        <v>255</v>
      </c>
      <c r="L237" s="7">
        <v>30</v>
      </c>
      <c r="M237" s="7">
        <v>600</v>
      </c>
      <c r="N237" s="7">
        <v>4200</v>
      </c>
      <c r="O237" s="7" t="s">
        <v>289</v>
      </c>
      <c r="P237" s="7">
        <v>22</v>
      </c>
      <c r="Q237" s="7">
        <f t="shared" si="36"/>
        <v>14.74</v>
      </c>
      <c r="S237" s="41">
        <f t="shared" si="37"/>
        <v>0</v>
      </c>
    </row>
    <row r="238" spans="1:19">
      <c r="A238">
        <f t="shared" si="38"/>
        <v>190</v>
      </c>
      <c r="B238" s="43" t="s">
        <v>459</v>
      </c>
      <c r="C238" t="s">
        <v>292</v>
      </c>
      <c r="D238" s="7" t="s">
        <v>108</v>
      </c>
      <c r="E238" s="7">
        <v>53.5</v>
      </c>
      <c r="F238" s="7" t="s">
        <v>260</v>
      </c>
      <c r="L238" s="7">
        <v>30</v>
      </c>
      <c r="M238" s="7">
        <v>600</v>
      </c>
      <c r="N238" s="7">
        <v>4200</v>
      </c>
      <c r="O238" s="7" t="s">
        <v>289</v>
      </c>
      <c r="P238" s="7">
        <v>22</v>
      </c>
      <c r="Q238" s="7">
        <f t="shared" si="36"/>
        <v>14.74</v>
      </c>
      <c r="S238" s="41">
        <f t="shared" si="37"/>
        <v>0</v>
      </c>
    </row>
    <row r="239" spans="1:19">
      <c r="A239">
        <f t="shared" si="38"/>
        <v>191</v>
      </c>
      <c r="B239" s="43" t="s">
        <v>459</v>
      </c>
      <c r="C239" t="s">
        <v>293</v>
      </c>
      <c r="D239" s="7" t="s">
        <v>108</v>
      </c>
      <c r="E239" s="7">
        <v>60</v>
      </c>
      <c r="F239" s="7" t="s">
        <v>269</v>
      </c>
      <c r="L239" s="7">
        <v>30</v>
      </c>
      <c r="M239" s="7">
        <v>600</v>
      </c>
      <c r="N239" s="7">
        <v>4200</v>
      </c>
      <c r="O239" s="7" t="s">
        <v>289</v>
      </c>
      <c r="P239" s="7">
        <v>24</v>
      </c>
      <c r="Q239" s="7">
        <f t="shared" si="36"/>
        <v>16.079999999999998</v>
      </c>
      <c r="S239" s="41">
        <f t="shared" si="37"/>
        <v>0</v>
      </c>
    </row>
    <row r="240" spans="1:19">
      <c r="A240">
        <f t="shared" si="38"/>
        <v>192</v>
      </c>
      <c r="B240" s="43" t="s">
        <v>459</v>
      </c>
      <c r="C240" t="s">
        <v>294</v>
      </c>
      <c r="S240" s="16">
        <f t="shared" si="37"/>
        <v>0</v>
      </c>
    </row>
    <row r="241" spans="1:19">
      <c r="A241" s="3" t="s">
        <v>460</v>
      </c>
      <c r="B241" s="3"/>
      <c r="C241" s="3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7"/>
      <c r="S241" s="15"/>
    </row>
    <row r="242" spans="1:19">
      <c r="A242" s="3" t="s">
        <v>461</v>
      </c>
      <c r="B242" s="3"/>
      <c r="C242" s="3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7"/>
      <c r="S242" s="15"/>
    </row>
    <row r="243" spans="1:19">
      <c r="A243" s="11" t="s">
        <v>436</v>
      </c>
      <c r="B243" s="12" t="s">
        <v>437</v>
      </c>
      <c r="C243" s="5" t="s">
        <v>0</v>
      </c>
      <c r="D243" s="6" t="s">
        <v>1</v>
      </c>
      <c r="E243" s="6" t="s">
        <v>2</v>
      </c>
      <c r="F243" s="6" t="s">
        <v>3</v>
      </c>
      <c r="G243" s="6"/>
      <c r="H243" s="6"/>
      <c r="I243" s="6"/>
      <c r="J243" s="6"/>
      <c r="K243" s="6"/>
      <c r="L243" s="6"/>
      <c r="M243" s="6"/>
      <c r="N243" s="6"/>
      <c r="O243" s="6" t="s">
        <v>5</v>
      </c>
      <c r="P243" s="6" t="s">
        <v>6</v>
      </c>
      <c r="Q243" s="6" t="s">
        <v>513</v>
      </c>
      <c r="R243" s="48"/>
      <c r="S243" s="40" t="s">
        <v>514</v>
      </c>
    </row>
    <row r="244" spans="1:19">
      <c r="A244">
        <f>A240+1</f>
        <v>193</v>
      </c>
      <c r="B244" s="43" t="s">
        <v>461</v>
      </c>
      <c r="C244" t="s">
        <v>295</v>
      </c>
      <c r="D244" s="7" t="s">
        <v>108</v>
      </c>
      <c r="E244" s="7">
        <v>40</v>
      </c>
      <c r="F244" s="7">
        <v>40</v>
      </c>
      <c r="L244" s="7">
        <v>40</v>
      </c>
      <c r="M244" s="7">
        <v>800</v>
      </c>
      <c r="N244" s="7">
        <v>5600</v>
      </c>
      <c r="O244" s="7" t="s">
        <v>289</v>
      </c>
      <c r="P244" s="7">
        <v>14</v>
      </c>
      <c r="Q244" s="7">
        <f t="shared" ref="Q244:Q250" si="39">P244*(100-$Q$1*100)/100</f>
        <v>9.3800000000000008</v>
      </c>
      <c r="S244" s="41">
        <f t="shared" ref="S244:S250" si="40">R244*Q244</f>
        <v>0</v>
      </c>
    </row>
    <row r="245" spans="1:19">
      <c r="A245">
        <f t="shared" ref="A245:A250" si="41">A244+1</f>
        <v>194</v>
      </c>
      <c r="B245" s="43" t="s">
        <v>461</v>
      </c>
      <c r="C245" t="s">
        <v>296</v>
      </c>
      <c r="D245" s="7" t="s">
        <v>108</v>
      </c>
      <c r="E245" s="7">
        <v>50</v>
      </c>
      <c r="F245" s="7">
        <v>50</v>
      </c>
      <c r="L245" s="7">
        <v>20</v>
      </c>
      <c r="M245" s="7">
        <v>400</v>
      </c>
      <c r="N245" s="7">
        <v>2800</v>
      </c>
      <c r="O245" s="7" t="s">
        <v>289</v>
      </c>
      <c r="P245" s="7">
        <v>18</v>
      </c>
      <c r="Q245" s="7">
        <f t="shared" si="39"/>
        <v>12.06</v>
      </c>
      <c r="S245" s="41">
        <f t="shared" si="40"/>
        <v>0</v>
      </c>
    </row>
    <row r="246" spans="1:19">
      <c r="A246">
        <f t="shared" si="41"/>
        <v>195</v>
      </c>
      <c r="B246" s="43" t="s">
        <v>461</v>
      </c>
      <c r="C246" t="s">
        <v>297</v>
      </c>
      <c r="D246" s="7" t="s">
        <v>108</v>
      </c>
      <c r="E246" s="7">
        <v>75</v>
      </c>
      <c r="F246" s="7">
        <v>70</v>
      </c>
      <c r="L246" s="7">
        <v>15</v>
      </c>
      <c r="M246" s="7">
        <v>300</v>
      </c>
      <c r="N246" s="7">
        <v>2100</v>
      </c>
      <c r="O246" s="7" t="s">
        <v>289</v>
      </c>
      <c r="P246" s="7">
        <v>23</v>
      </c>
      <c r="Q246" s="7">
        <f t="shared" si="39"/>
        <v>15.41</v>
      </c>
      <c r="S246" s="41">
        <f t="shared" si="40"/>
        <v>0</v>
      </c>
    </row>
    <row r="247" spans="1:19">
      <c r="A247">
        <f t="shared" si="41"/>
        <v>196</v>
      </c>
      <c r="B247" s="43" t="s">
        <v>461</v>
      </c>
      <c r="C247" t="s">
        <v>298</v>
      </c>
      <c r="D247" s="7" t="s">
        <v>108</v>
      </c>
      <c r="E247" s="7">
        <v>90</v>
      </c>
      <c r="F247" s="7">
        <v>90</v>
      </c>
      <c r="L247" s="7">
        <v>30</v>
      </c>
      <c r="M247" s="7">
        <v>240</v>
      </c>
      <c r="N247" s="7">
        <v>1440</v>
      </c>
      <c r="O247" s="7" t="s">
        <v>10</v>
      </c>
      <c r="P247" s="7">
        <v>24</v>
      </c>
      <c r="Q247" s="7">
        <f t="shared" si="39"/>
        <v>16.079999999999998</v>
      </c>
      <c r="S247" s="41">
        <f t="shared" si="40"/>
        <v>0</v>
      </c>
    </row>
    <row r="248" spans="1:19">
      <c r="A248">
        <f t="shared" si="41"/>
        <v>197</v>
      </c>
      <c r="B248" s="43" t="s">
        <v>461</v>
      </c>
      <c r="C248" t="s">
        <v>299</v>
      </c>
      <c r="D248" s="7" t="s">
        <v>108</v>
      </c>
      <c r="E248" s="7">
        <v>110</v>
      </c>
      <c r="F248" s="7">
        <v>100</v>
      </c>
      <c r="L248" s="7">
        <v>20</v>
      </c>
      <c r="M248" s="7">
        <v>160</v>
      </c>
      <c r="N248" s="7">
        <v>960</v>
      </c>
      <c r="O248" s="7" t="s">
        <v>10</v>
      </c>
      <c r="P248" s="7">
        <v>26</v>
      </c>
      <c r="Q248" s="7">
        <f t="shared" si="39"/>
        <v>17.420000000000002</v>
      </c>
      <c r="S248" s="41">
        <f t="shared" si="40"/>
        <v>0</v>
      </c>
    </row>
    <row r="249" spans="1:19">
      <c r="A249">
        <f t="shared" si="41"/>
        <v>198</v>
      </c>
      <c r="B249" s="43" t="s">
        <v>461</v>
      </c>
      <c r="C249" t="s">
        <v>300</v>
      </c>
      <c r="D249" s="7" t="s">
        <v>108</v>
      </c>
      <c r="E249" s="7">
        <v>125</v>
      </c>
      <c r="F249" s="7">
        <v>125</v>
      </c>
      <c r="L249" s="7">
        <v>10</v>
      </c>
      <c r="M249" s="7">
        <v>80</v>
      </c>
      <c r="N249" s="7">
        <v>480</v>
      </c>
      <c r="O249" s="7" t="s">
        <v>10</v>
      </c>
      <c r="P249" s="7">
        <v>72</v>
      </c>
      <c r="Q249" s="7">
        <f t="shared" si="39"/>
        <v>48.24</v>
      </c>
      <c r="S249" s="41">
        <f t="shared" si="40"/>
        <v>0</v>
      </c>
    </row>
    <row r="250" spans="1:19">
      <c r="A250">
        <f t="shared" si="41"/>
        <v>199</v>
      </c>
      <c r="B250" s="43" t="s">
        <v>461</v>
      </c>
      <c r="C250" t="s">
        <v>301</v>
      </c>
      <c r="D250" s="7" t="s">
        <v>108</v>
      </c>
      <c r="E250" s="7">
        <v>160</v>
      </c>
      <c r="F250" s="7">
        <v>150</v>
      </c>
      <c r="L250" s="7">
        <v>10</v>
      </c>
      <c r="M250" s="7">
        <v>80</v>
      </c>
      <c r="N250" s="7">
        <v>320</v>
      </c>
      <c r="O250" s="7" t="s">
        <v>23</v>
      </c>
      <c r="P250" s="7">
        <v>132</v>
      </c>
      <c r="Q250" s="7">
        <f t="shared" si="39"/>
        <v>88.44</v>
      </c>
      <c r="S250" s="41">
        <f t="shared" si="40"/>
        <v>0</v>
      </c>
    </row>
    <row r="251" spans="1:19">
      <c r="A251" s="3" t="s">
        <v>462</v>
      </c>
      <c r="B251" s="3"/>
      <c r="C251" s="3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7"/>
      <c r="S251" s="15"/>
    </row>
    <row r="252" spans="1:19">
      <c r="A252" s="3" t="s">
        <v>463</v>
      </c>
      <c r="B252" s="3"/>
      <c r="C252" s="3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7"/>
      <c r="S252" s="15"/>
    </row>
    <row r="253" spans="1:19">
      <c r="A253" s="11" t="s">
        <v>436</v>
      </c>
      <c r="B253" s="12" t="s">
        <v>437</v>
      </c>
      <c r="C253" s="5" t="s">
        <v>0</v>
      </c>
      <c r="D253" s="6" t="s">
        <v>1</v>
      </c>
      <c r="E253" s="6" t="s">
        <v>169</v>
      </c>
      <c r="F253" s="6" t="s">
        <v>170</v>
      </c>
      <c r="G253" s="6" t="s">
        <v>106</v>
      </c>
      <c r="H253" s="6"/>
      <c r="I253" s="6"/>
      <c r="J253" s="6"/>
      <c r="K253" s="6"/>
      <c r="L253" s="6"/>
      <c r="M253" s="6"/>
      <c r="N253" s="6"/>
      <c r="O253" s="6" t="s">
        <v>5</v>
      </c>
      <c r="P253" s="6" t="s">
        <v>6</v>
      </c>
      <c r="Q253" s="6" t="s">
        <v>513</v>
      </c>
      <c r="R253" s="48"/>
      <c r="S253" s="40" t="s">
        <v>514</v>
      </c>
    </row>
    <row r="254" spans="1:19">
      <c r="A254">
        <f>A250+1</f>
        <v>200</v>
      </c>
      <c r="B254" s="43" t="s">
        <v>463</v>
      </c>
      <c r="C254" t="s">
        <v>302</v>
      </c>
      <c r="D254" s="7" t="s">
        <v>108</v>
      </c>
      <c r="E254" s="7" t="s">
        <v>303</v>
      </c>
      <c r="F254" s="7" t="s">
        <v>304</v>
      </c>
      <c r="G254" s="7" t="s">
        <v>113</v>
      </c>
      <c r="L254" s="7">
        <v>40</v>
      </c>
      <c r="M254" s="7">
        <v>320</v>
      </c>
      <c r="N254" s="7">
        <v>1280</v>
      </c>
      <c r="O254" s="7" t="s">
        <v>114</v>
      </c>
      <c r="P254" s="7">
        <v>41</v>
      </c>
      <c r="Q254" s="7">
        <f t="shared" ref="Q254:Q313" si="42">P254*(100-$Q$1*100)/100</f>
        <v>27.47</v>
      </c>
      <c r="S254" s="41">
        <f t="shared" ref="S254:S284" si="43">R254*Q254</f>
        <v>0</v>
      </c>
    </row>
    <row r="255" spans="1:19">
      <c r="A255">
        <f t="shared" ref="A255:A313" si="44">A254+1</f>
        <v>201</v>
      </c>
      <c r="B255" s="43" t="s">
        <v>463</v>
      </c>
      <c r="C255" t="s">
        <v>305</v>
      </c>
      <c r="D255" s="7" t="s">
        <v>108</v>
      </c>
      <c r="E255" s="7" t="s">
        <v>303</v>
      </c>
      <c r="F255" s="7" t="s">
        <v>304</v>
      </c>
      <c r="G255" s="7" t="s">
        <v>116</v>
      </c>
      <c r="L255" s="7">
        <v>40</v>
      </c>
      <c r="M255" s="7">
        <v>320</v>
      </c>
      <c r="N255" s="7">
        <v>1280</v>
      </c>
      <c r="O255" s="7" t="s">
        <v>114</v>
      </c>
      <c r="P255" s="7">
        <v>41</v>
      </c>
      <c r="Q255" s="7">
        <f t="shared" si="42"/>
        <v>27.47</v>
      </c>
      <c r="S255" s="41">
        <f t="shared" si="43"/>
        <v>0</v>
      </c>
    </row>
    <row r="256" spans="1:19">
      <c r="A256">
        <f t="shared" si="44"/>
        <v>202</v>
      </c>
      <c r="B256" s="43" t="s">
        <v>463</v>
      </c>
      <c r="C256" t="s">
        <v>306</v>
      </c>
      <c r="D256" s="7" t="s">
        <v>108</v>
      </c>
      <c r="E256" s="7" t="s">
        <v>303</v>
      </c>
      <c r="F256" s="7" t="s">
        <v>304</v>
      </c>
      <c r="G256" s="7" t="s">
        <v>120</v>
      </c>
      <c r="L256" s="7">
        <v>40</v>
      </c>
      <c r="M256" s="7">
        <v>320</v>
      </c>
      <c r="N256" s="7">
        <v>1280</v>
      </c>
      <c r="O256" s="7" t="s">
        <v>114</v>
      </c>
      <c r="P256" s="7">
        <v>41</v>
      </c>
      <c r="Q256" s="7">
        <f t="shared" si="42"/>
        <v>27.47</v>
      </c>
      <c r="S256" s="41">
        <f t="shared" si="43"/>
        <v>0</v>
      </c>
    </row>
    <row r="257" spans="1:19">
      <c r="A257">
        <f t="shared" si="44"/>
        <v>203</v>
      </c>
      <c r="B257" s="43" t="s">
        <v>463</v>
      </c>
      <c r="C257" t="s">
        <v>307</v>
      </c>
      <c r="D257" s="7" t="s">
        <v>108</v>
      </c>
      <c r="E257" s="7" t="s">
        <v>219</v>
      </c>
      <c r="F257" s="7" t="s">
        <v>220</v>
      </c>
      <c r="G257" s="7" t="s">
        <v>113</v>
      </c>
      <c r="L257" s="7">
        <v>40</v>
      </c>
      <c r="M257" s="7">
        <v>320</v>
      </c>
      <c r="N257" s="7">
        <v>1280</v>
      </c>
      <c r="O257" s="7" t="s">
        <v>23</v>
      </c>
      <c r="P257" s="7">
        <v>42</v>
      </c>
      <c r="Q257" s="7">
        <f t="shared" si="42"/>
        <v>28.14</v>
      </c>
      <c r="S257" s="41">
        <f t="shared" si="43"/>
        <v>0</v>
      </c>
    </row>
    <row r="258" spans="1:19">
      <c r="A258">
        <f t="shared" si="44"/>
        <v>204</v>
      </c>
      <c r="B258" s="43" t="s">
        <v>463</v>
      </c>
      <c r="C258" t="s">
        <v>308</v>
      </c>
      <c r="D258" s="7" t="s">
        <v>108</v>
      </c>
      <c r="E258" s="7" t="s">
        <v>219</v>
      </c>
      <c r="F258" s="7" t="s">
        <v>220</v>
      </c>
      <c r="G258" s="7" t="s">
        <v>116</v>
      </c>
      <c r="L258" s="7">
        <v>40</v>
      </c>
      <c r="M258" s="7">
        <v>320</v>
      </c>
      <c r="N258" s="7">
        <v>1280</v>
      </c>
      <c r="O258" s="7" t="s">
        <v>23</v>
      </c>
      <c r="P258" s="7">
        <v>42</v>
      </c>
      <c r="Q258" s="7">
        <f t="shared" si="42"/>
        <v>28.14</v>
      </c>
      <c r="S258" s="41">
        <f t="shared" si="43"/>
        <v>0</v>
      </c>
    </row>
    <row r="259" spans="1:19">
      <c r="A259">
        <f t="shared" si="44"/>
        <v>205</v>
      </c>
      <c r="B259" s="43" t="s">
        <v>463</v>
      </c>
      <c r="C259" t="s">
        <v>309</v>
      </c>
      <c r="D259" s="7" t="s">
        <v>108</v>
      </c>
      <c r="E259" s="7" t="s">
        <v>219</v>
      </c>
      <c r="F259" s="7" t="s">
        <v>220</v>
      </c>
      <c r="G259" s="7" t="s">
        <v>120</v>
      </c>
      <c r="L259" s="7">
        <v>40</v>
      </c>
      <c r="M259" s="7">
        <v>320</v>
      </c>
      <c r="N259" s="7">
        <v>1280</v>
      </c>
      <c r="O259" s="7" t="s">
        <v>23</v>
      </c>
      <c r="P259" s="7">
        <v>42</v>
      </c>
      <c r="Q259" s="7">
        <f t="shared" si="42"/>
        <v>28.14</v>
      </c>
      <c r="S259" s="41">
        <f t="shared" si="43"/>
        <v>0</v>
      </c>
    </row>
    <row r="260" spans="1:19">
      <c r="A260">
        <f t="shared" si="44"/>
        <v>206</v>
      </c>
      <c r="B260" s="43" t="s">
        <v>463</v>
      </c>
      <c r="C260" t="s">
        <v>310</v>
      </c>
      <c r="D260" s="7" t="s">
        <v>108</v>
      </c>
      <c r="E260" s="7" t="s">
        <v>258</v>
      </c>
      <c r="F260" s="7" t="s">
        <v>258</v>
      </c>
      <c r="G260" s="7" t="s">
        <v>113</v>
      </c>
      <c r="L260" s="7">
        <v>20</v>
      </c>
      <c r="M260" s="7">
        <v>160</v>
      </c>
      <c r="N260" s="7">
        <v>640</v>
      </c>
      <c r="O260" s="7" t="s">
        <v>114</v>
      </c>
      <c r="P260" s="7">
        <v>36</v>
      </c>
      <c r="Q260" s="7">
        <f t="shared" si="42"/>
        <v>24.12</v>
      </c>
      <c r="S260" s="41">
        <f t="shared" si="43"/>
        <v>0</v>
      </c>
    </row>
    <row r="261" spans="1:19">
      <c r="A261">
        <f t="shared" si="44"/>
        <v>207</v>
      </c>
      <c r="B261" s="43" t="s">
        <v>463</v>
      </c>
      <c r="C261" t="s">
        <v>311</v>
      </c>
      <c r="D261" s="7" t="s">
        <v>108</v>
      </c>
      <c r="E261" s="7" t="s">
        <v>258</v>
      </c>
      <c r="F261" s="7" t="s">
        <v>258</v>
      </c>
      <c r="G261" s="7" t="s">
        <v>116</v>
      </c>
      <c r="L261" s="7">
        <v>20</v>
      </c>
      <c r="M261" s="7">
        <v>160</v>
      </c>
      <c r="N261" s="7">
        <v>640</v>
      </c>
      <c r="O261" s="7" t="s">
        <v>114</v>
      </c>
      <c r="P261" s="7">
        <v>36</v>
      </c>
      <c r="Q261" s="7">
        <f t="shared" si="42"/>
        <v>24.12</v>
      </c>
      <c r="S261" s="41">
        <f t="shared" si="43"/>
        <v>0</v>
      </c>
    </row>
    <row r="262" spans="1:19">
      <c r="A262">
        <f t="shared" si="44"/>
        <v>208</v>
      </c>
      <c r="B262" s="43" t="s">
        <v>463</v>
      </c>
      <c r="C262" t="s">
        <v>312</v>
      </c>
      <c r="D262" s="7" t="s">
        <v>108</v>
      </c>
      <c r="E262" s="7" t="s">
        <v>258</v>
      </c>
      <c r="F262" s="7" t="s">
        <v>258</v>
      </c>
      <c r="G262" s="7" t="s">
        <v>120</v>
      </c>
      <c r="L262" s="7">
        <v>20</v>
      </c>
      <c r="M262" s="7">
        <v>160</v>
      </c>
      <c r="N262" s="7">
        <v>640</v>
      </c>
      <c r="O262" s="7" t="s">
        <v>114</v>
      </c>
      <c r="P262" s="7">
        <v>36</v>
      </c>
      <c r="Q262" s="7">
        <f t="shared" si="42"/>
        <v>24.12</v>
      </c>
      <c r="S262" s="41">
        <f t="shared" si="43"/>
        <v>0</v>
      </c>
    </row>
    <row r="263" spans="1:19">
      <c r="A263">
        <f t="shared" si="44"/>
        <v>209</v>
      </c>
      <c r="B263" s="43" t="s">
        <v>463</v>
      </c>
      <c r="C263" t="s">
        <v>313</v>
      </c>
      <c r="D263" s="7" t="s">
        <v>108</v>
      </c>
      <c r="E263" s="7" t="s">
        <v>226</v>
      </c>
      <c r="F263" s="7" t="s">
        <v>226</v>
      </c>
      <c r="G263" s="7" t="s">
        <v>113</v>
      </c>
      <c r="L263" s="7">
        <v>20</v>
      </c>
      <c r="M263" s="7">
        <v>160</v>
      </c>
      <c r="N263" s="7">
        <v>640</v>
      </c>
      <c r="O263" s="7" t="s">
        <v>23</v>
      </c>
      <c r="P263" s="7">
        <v>48</v>
      </c>
      <c r="Q263" s="7">
        <f t="shared" si="42"/>
        <v>32.159999999999997</v>
      </c>
      <c r="S263" s="41">
        <f t="shared" si="43"/>
        <v>0</v>
      </c>
    </row>
    <row r="264" spans="1:19">
      <c r="A264">
        <f t="shared" si="44"/>
        <v>210</v>
      </c>
      <c r="B264" s="43" t="s">
        <v>463</v>
      </c>
      <c r="C264" t="s">
        <v>314</v>
      </c>
      <c r="D264" s="7" t="s">
        <v>108</v>
      </c>
      <c r="E264" s="7" t="s">
        <v>226</v>
      </c>
      <c r="F264" s="7" t="s">
        <v>226</v>
      </c>
      <c r="G264" s="7" t="s">
        <v>116</v>
      </c>
      <c r="L264" s="7">
        <v>25</v>
      </c>
      <c r="M264" s="7">
        <v>200</v>
      </c>
      <c r="N264" s="7">
        <v>800</v>
      </c>
      <c r="O264" s="7" t="s">
        <v>23</v>
      </c>
      <c r="P264" s="7">
        <v>48</v>
      </c>
      <c r="Q264" s="7">
        <f t="shared" si="42"/>
        <v>32.159999999999997</v>
      </c>
      <c r="S264" s="41">
        <f t="shared" si="43"/>
        <v>0</v>
      </c>
    </row>
    <row r="265" spans="1:19">
      <c r="A265">
        <f t="shared" si="44"/>
        <v>211</v>
      </c>
      <c r="B265" s="43" t="s">
        <v>463</v>
      </c>
      <c r="C265" t="s">
        <v>315</v>
      </c>
      <c r="D265" s="7" t="s">
        <v>108</v>
      </c>
      <c r="E265" s="7" t="s">
        <v>226</v>
      </c>
      <c r="F265" s="7" t="s">
        <v>226</v>
      </c>
      <c r="G265" s="7" t="s">
        <v>120</v>
      </c>
      <c r="L265" s="7">
        <v>25</v>
      </c>
      <c r="M265" s="7">
        <v>200</v>
      </c>
      <c r="N265" s="7">
        <v>800</v>
      </c>
      <c r="O265" s="7" t="s">
        <v>23</v>
      </c>
      <c r="P265" s="7">
        <v>48</v>
      </c>
      <c r="Q265" s="7">
        <f t="shared" si="42"/>
        <v>32.159999999999997</v>
      </c>
      <c r="S265" s="41">
        <f t="shared" si="43"/>
        <v>0</v>
      </c>
    </row>
    <row r="266" spans="1:19">
      <c r="A266">
        <f t="shared" si="44"/>
        <v>212</v>
      </c>
      <c r="B266" s="43" t="s">
        <v>463</v>
      </c>
      <c r="C266" t="s">
        <v>316</v>
      </c>
      <c r="D266" s="7" t="s">
        <v>108</v>
      </c>
      <c r="E266" s="7" t="s">
        <v>172</v>
      </c>
      <c r="F266" s="7" t="s">
        <v>172</v>
      </c>
      <c r="G266" s="7" t="s">
        <v>113</v>
      </c>
      <c r="L266" s="7">
        <v>20</v>
      </c>
      <c r="M266" s="7">
        <v>160</v>
      </c>
      <c r="N266" s="7">
        <v>640</v>
      </c>
      <c r="O266" s="7" t="s">
        <v>23</v>
      </c>
      <c r="P266" s="7">
        <v>51</v>
      </c>
      <c r="Q266" s="7">
        <f t="shared" si="42"/>
        <v>34.17</v>
      </c>
      <c r="S266" s="41">
        <f t="shared" si="43"/>
        <v>0</v>
      </c>
    </row>
    <row r="267" spans="1:19">
      <c r="A267">
        <f t="shared" si="44"/>
        <v>213</v>
      </c>
      <c r="B267" s="43" t="s">
        <v>463</v>
      </c>
      <c r="C267" t="s">
        <v>317</v>
      </c>
      <c r="D267" s="7" t="s">
        <v>108</v>
      </c>
      <c r="E267" s="7" t="s">
        <v>172</v>
      </c>
      <c r="F267" s="7" t="s">
        <v>172</v>
      </c>
      <c r="G267" s="7" t="s">
        <v>116</v>
      </c>
      <c r="L267" s="7">
        <v>20</v>
      </c>
      <c r="M267" s="7">
        <v>160</v>
      </c>
      <c r="N267" s="7">
        <v>640</v>
      </c>
      <c r="O267" s="7" t="s">
        <v>23</v>
      </c>
      <c r="P267" s="7">
        <v>51</v>
      </c>
      <c r="Q267" s="7">
        <f t="shared" si="42"/>
        <v>34.17</v>
      </c>
      <c r="S267" s="41">
        <f t="shared" si="43"/>
        <v>0</v>
      </c>
    </row>
    <row r="268" spans="1:19">
      <c r="A268">
        <f t="shared" si="44"/>
        <v>214</v>
      </c>
      <c r="B268" s="43" t="s">
        <v>463</v>
      </c>
      <c r="C268" t="s">
        <v>318</v>
      </c>
      <c r="D268" s="7" t="s">
        <v>108</v>
      </c>
      <c r="E268" s="7" t="s">
        <v>172</v>
      </c>
      <c r="F268" s="7" t="s">
        <v>172</v>
      </c>
      <c r="G268" s="7" t="s">
        <v>120</v>
      </c>
      <c r="L268" s="7">
        <v>20</v>
      </c>
      <c r="M268" s="7">
        <v>160</v>
      </c>
      <c r="N268" s="7">
        <v>640</v>
      </c>
      <c r="O268" s="7" t="s">
        <v>23</v>
      </c>
      <c r="P268" s="7">
        <v>51</v>
      </c>
      <c r="Q268" s="7">
        <f t="shared" si="42"/>
        <v>34.17</v>
      </c>
      <c r="S268" s="41">
        <f t="shared" si="43"/>
        <v>0</v>
      </c>
    </row>
    <row r="269" spans="1:19">
      <c r="A269">
        <f t="shared" si="44"/>
        <v>215</v>
      </c>
      <c r="B269" s="43" t="s">
        <v>463</v>
      </c>
      <c r="C269" t="s">
        <v>319</v>
      </c>
      <c r="D269" s="7" t="s">
        <v>108</v>
      </c>
      <c r="E269" s="7" t="s">
        <v>228</v>
      </c>
      <c r="F269" s="7" t="s">
        <v>229</v>
      </c>
      <c r="G269" s="7" t="s">
        <v>113</v>
      </c>
      <c r="L269" s="7">
        <v>25</v>
      </c>
      <c r="M269" s="7">
        <v>100</v>
      </c>
      <c r="N269" s="7">
        <v>300</v>
      </c>
      <c r="O269" s="7" t="s">
        <v>142</v>
      </c>
      <c r="P269" s="7">
        <v>56</v>
      </c>
      <c r="Q269" s="7">
        <f t="shared" si="42"/>
        <v>37.520000000000003</v>
      </c>
      <c r="S269" s="41">
        <f t="shared" si="43"/>
        <v>0</v>
      </c>
    </row>
    <row r="270" spans="1:19">
      <c r="A270">
        <f t="shared" si="44"/>
        <v>216</v>
      </c>
      <c r="B270" s="43" t="s">
        <v>463</v>
      </c>
      <c r="C270" t="s">
        <v>320</v>
      </c>
      <c r="D270" s="7" t="s">
        <v>108</v>
      </c>
      <c r="E270" s="7" t="s">
        <v>228</v>
      </c>
      <c r="F270" s="7" t="s">
        <v>229</v>
      </c>
      <c r="G270" s="7" t="s">
        <v>116</v>
      </c>
      <c r="L270" s="7">
        <v>25</v>
      </c>
      <c r="M270" s="7">
        <v>100</v>
      </c>
      <c r="N270" s="7">
        <v>300</v>
      </c>
      <c r="O270" s="7" t="s">
        <v>142</v>
      </c>
      <c r="P270" s="7">
        <v>56</v>
      </c>
      <c r="Q270" s="7">
        <f t="shared" si="42"/>
        <v>37.520000000000003</v>
      </c>
      <c r="S270" s="41">
        <f t="shared" si="43"/>
        <v>0</v>
      </c>
    </row>
    <row r="271" spans="1:19">
      <c r="A271">
        <f t="shared" si="44"/>
        <v>217</v>
      </c>
      <c r="B271" s="43" t="s">
        <v>463</v>
      </c>
      <c r="C271" t="s">
        <v>321</v>
      </c>
      <c r="D271" s="7" t="s">
        <v>108</v>
      </c>
      <c r="E271" s="7" t="s">
        <v>228</v>
      </c>
      <c r="F271" s="7" t="s">
        <v>229</v>
      </c>
      <c r="G271" s="7" t="s">
        <v>120</v>
      </c>
      <c r="L271" s="7">
        <v>25</v>
      </c>
      <c r="M271" s="7">
        <v>100</v>
      </c>
      <c r="N271" s="7">
        <v>300</v>
      </c>
      <c r="O271" s="7" t="s">
        <v>142</v>
      </c>
      <c r="P271" s="7">
        <v>56</v>
      </c>
      <c r="Q271" s="7">
        <f t="shared" si="42"/>
        <v>37.520000000000003</v>
      </c>
      <c r="S271" s="41">
        <f t="shared" si="43"/>
        <v>0</v>
      </c>
    </row>
    <row r="272" spans="1:19">
      <c r="A272">
        <f t="shared" si="44"/>
        <v>218</v>
      </c>
      <c r="B272" s="43" t="s">
        <v>463</v>
      </c>
      <c r="C272" t="s">
        <v>322</v>
      </c>
      <c r="D272" s="7" t="s">
        <v>108</v>
      </c>
      <c r="E272" s="7" t="s">
        <v>232</v>
      </c>
      <c r="F272" s="7" t="s">
        <v>233</v>
      </c>
      <c r="G272" s="7" t="s">
        <v>113</v>
      </c>
      <c r="L272" s="7">
        <v>25</v>
      </c>
      <c r="M272" s="7">
        <v>100</v>
      </c>
      <c r="N272" s="7">
        <v>300</v>
      </c>
      <c r="O272" s="7" t="s">
        <v>10</v>
      </c>
      <c r="P272" s="7">
        <v>57</v>
      </c>
      <c r="Q272" s="7">
        <f t="shared" si="42"/>
        <v>38.19</v>
      </c>
      <c r="S272" s="41">
        <f t="shared" si="43"/>
        <v>0</v>
      </c>
    </row>
    <row r="273" spans="1:19">
      <c r="A273">
        <f t="shared" si="44"/>
        <v>219</v>
      </c>
      <c r="B273" s="43" t="s">
        <v>463</v>
      </c>
      <c r="C273" t="s">
        <v>323</v>
      </c>
      <c r="D273" s="7" t="s">
        <v>108</v>
      </c>
      <c r="E273" s="7" t="s">
        <v>232</v>
      </c>
      <c r="F273" s="7" t="s">
        <v>233</v>
      </c>
      <c r="G273" s="7" t="s">
        <v>116</v>
      </c>
      <c r="L273" s="7">
        <v>25</v>
      </c>
      <c r="M273" s="7">
        <v>100</v>
      </c>
      <c r="N273" s="7">
        <v>300</v>
      </c>
      <c r="O273" s="7" t="s">
        <v>10</v>
      </c>
      <c r="P273" s="7">
        <v>57</v>
      </c>
      <c r="Q273" s="7">
        <f t="shared" si="42"/>
        <v>38.19</v>
      </c>
      <c r="S273" s="41">
        <f t="shared" si="43"/>
        <v>0</v>
      </c>
    </row>
    <row r="274" spans="1:19">
      <c r="A274">
        <f t="shared" si="44"/>
        <v>220</v>
      </c>
      <c r="B274" s="43" t="s">
        <v>463</v>
      </c>
      <c r="C274" t="s">
        <v>324</v>
      </c>
      <c r="D274" s="7" t="s">
        <v>108</v>
      </c>
      <c r="E274" s="7" t="s">
        <v>232</v>
      </c>
      <c r="F274" s="7" t="s">
        <v>233</v>
      </c>
      <c r="G274" s="7" t="s">
        <v>120</v>
      </c>
      <c r="L274" s="7">
        <v>25</v>
      </c>
      <c r="M274" s="7">
        <v>100</v>
      </c>
      <c r="N274" s="7">
        <v>300</v>
      </c>
      <c r="O274" s="7" t="s">
        <v>142</v>
      </c>
      <c r="P274" s="7">
        <v>57</v>
      </c>
      <c r="Q274" s="7">
        <f t="shared" si="42"/>
        <v>38.19</v>
      </c>
      <c r="S274" s="41">
        <f t="shared" si="43"/>
        <v>0</v>
      </c>
    </row>
    <row r="275" spans="1:19">
      <c r="A275">
        <f t="shared" si="44"/>
        <v>221</v>
      </c>
      <c r="B275" s="43" t="s">
        <v>463</v>
      </c>
      <c r="C275" t="s">
        <v>325</v>
      </c>
      <c r="D275" s="7" t="s">
        <v>108</v>
      </c>
      <c r="E275" s="7" t="s">
        <v>175</v>
      </c>
      <c r="F275" s="7" t="s">
        <v>176</v>
      </c>
      <c r="G275" s="7" t="s">
        <v>113</v>
      </c>
      <c r="L275" s="7">
        <v>20</v>
      </c>
      <c r="M275" s="7">
        <v>80</v>
      </c>
      <c r="N275" s="7">
        <v>240</v>
      </c>
      <c r="O275" s="7" t="s">
        <v>10</v>
      </c>
      <c r="P275" s="7">
        <v>65</v>
      </c>
      <c r="Q275" s="7">
        <f t="shared" si="42"/>
        <v>43.55</v>
      </c>
      <c r="S275" s="41">
        <f t="shared" si="43"/>
        <v>0</v>
      </c>
    </row>
    <row r="276" spans="1:19">
      <c r="A276">
        <f t="shared" si="44"/>
        <v>222</v>
      </c>
      <c r="B276" s="43" t="s">
        <v>463</v>
      </c>
      <c r="C276" t="s">
        <v>326</v>
      </c>
      <c r="D276" s="7" t="s">
        <v>108</v>
      </c>
      <c r="E276" s="7" t="s">
        <v>175</v>
      </c>
      <c r="F276" s="7" t="s">
        <v>176</v>
      </c>
      <c r="G276" s="7" t="s">
        <v>116</v>
      </c>
      <c r="L276" s="7">
        <v>20</v>
      </c>
      <c r="M276" s="7">
        <v>80</v>
      </c>
      <c r="N276" s="7">
        <v>240</v>
      </c>
      <c r="O276" s="7" t="s">
        <v>10</v>
      </c>
      <c r="P276" s="7">
        <v>65</v>
      </c>
      <c r="Q276" s="7">
        <f t="shared" si="42"/>
        <v>43.55</v>
      </c>
      <c r="S276" s="41">
        <f t="shared" si="43"/>
        <v>0</v>
      </c>
    </row>
    <row r="277" spans="1:19">
      <c r="A277">
        <f t="shared" si="44"/>
        <v>223</v>
      </c>
      <c r="B277" s="43" t="s">
        <v>463</v>
      </c>
      <c r="C277" t="s">
        <v>327</v>
      </c>
      <c r="D277" s="7" t="s">
        <v>108</v>
      </c>
      <c r="E277" s="7" t="s">
        <v>175</v>
      </c>
      <c r="F277" s="7" t="s">
        <v>176</v>
      </c>
      <c r="G277" s="7" t="s">
        <v>120</v>
      </c>
      <c r="L277" s="7">
        <v>20</v>
      </c>
      <c r="M277" s="7">
        <v>80</v>
      </c>
      <c r="N277" s="7">
        <v>240</v>
      </c>
      <c r="O277" s="7" t="s">
        <v>142</v>
      </c>
      <c r="P277" s="7">
        <v>65</v>
      </c>
      <c r="Q277" s="7">
        <f t="shared" si="42"/>
        <v>43.55</v>
      </c>
      <c r="S277" s="41">
        <f t="shared" si="43"/>
        <v>0</v>
      </c>
    </row>
    <row r="278" spans="1:19">
      <c r="A278">
        <f t="shared" si="44"/>
        <v>224</v>
      </c>
      <c r="B278" s="43" t="s">
        <v>463</v>
      </c>
      <c r="C278" t="s">
        <v>328</v>
      </c>
      <c r="D278" s="7" t="s">
        <v>108</v>
      </c>
      <c r="E278" s="7" t="s">
        <v>329</v>
      </c>
      <c r="F278" s="7" t="s">
        <v>329</v>
      </c>
      <c r="G278" s="7" t="s">
        <v>113</v>
      </c>
      <c r="L278" s="7">
        <v>20</v>
      </c>
      <c r="M278" s="7">
        <v>80</v>
      </c>
      <c r="N278" s="7">
        <v>160</v>
      </c>
      <c r="O278" s="7" t="s">
        <v>150</v>
      </c>
      <c r="P278" s="7">
        <v>71</v>
      </c>
      <c r="Q278" s="7">
        <f t="shared" si="42"/>
        <v>47.57</v>
      </c>
      <c r="S278" s="41">
        <f t="shared" si="43"/>
        <v>0</v>
      </c>
    </row>
    <row r="279" spans="1:19">
      <c r="A279">
        <f t="shared" si="44"/>
        <v>225</v>
      </c>
      <c r="B279" s="43" t="s">
        <v>463</v>
      </c>
      <c r="C279" t="s">
        <v>330</v>
      </c>
      <c r="D279" s="7" t="s">
        <v>108</v>
      </c>
      <c r="E279" s="7" t="s">
        <v>329</v>
      </c>
      <c r="F279" s="7" t="s">
        <v>329</v>
      </c>
      <c r="G279" s="7" t="s">
        <v>120</v>
      </c>
      <c r="L279" s="7">
        <v>20</v>
      </c>
      <c r="M279" s="7">
        <v>80</v>
      </c>
      <c r="N279" s="7">
        <v>160</v>
      </c>
      <c r="O279" s="7" t="s">
        <v>150</v>
      </c>
      <c r="P279" s="7">
        <v>71</v>
      </c>
      <c r="Q279" s="7">
        <f t="shared" si="42"/>
        <v>47.57</v>
      </c>
      <c r="S279" s="41">
        <f t="shared" si="43"/>
        <v>0</v>
      </c>
    </row>
    <row r="280" spans="1:19">
      <c r="A280">
        <f t="shared" si="44"/>
        <v>226</v>
      </c>
      <c r="B280" s="43" t="s">
        <v>463</v>
      </c>
      <c r="C280" t="s">
        <v>331</v>
      </c>
      <c r="D280" s="7" t="s">
        <v>108</v>
      </c>
      <c r="E280" s="7" t="s">
        <v>178</v>
      </c>
      <c r="F280" s="7" t="s">
        <v>178</v>
      </c>
      <c r="G280" s="7" t="s">
        <v>113</v>
      </c>
      <c r="L280" s="7">
        <v>20</v>
      </c>
      <c r="M280" s="7">
        <v>80</v>
      </c>
      <c r="N280" s="7">
        <v>240</v>
      </c>
      <c r="O280" s="7" t="s">
        <v>142</v>
      </c>
      <c r="P280" s="7">
        <v>63</v>
      </c>
      <c r="Q280" s="7">
        <f t="shared" si="42"/>
        <v>42.21</v>
      </c>
      <c r="S280" s="41">
        <f t="shared" si="43"/>
        <v>0</v>
      </c>
    </row>
    <row r="281" spans="1:19">
      <c r="A281">
        <f t="shared" si="44"/>
        <v>227</v>
      </c>
      <c r="B281" s="43" t="s">
        <v>463</v>
      </c>
      <c r="C281" t="s">
        <v>332</v>
      </c>
      <c r="D281" s="7" t="s">
        <v>108</v>
      </c>
      <c r="E281" s="7" t="s">
        <v>180</v>
      </c>
      <c r="F281" s="7" t="s">
        <v>180</v>
      </c>
      <c r="G281" s="7" t="s">
        <v>113</v>
      </c>
      <c r="L281" s="7">
        <v>20</v>
      </c>
      <c r="M281" s="7">
        <v>80</v>
      </c>
      <c r="N281" s="7">
        <v>240</v>
      </c>
      <c r="O281" s="7" t="s">
        <v>10</v>
      </c>
      <c r="P281" s="7">
        <v>63</v>
      </c>
      <c r="Q281" s="7">
        <f t="shared" si="42"/>
        <v>42.21</v>
      </c>
      <c r="S281" s="41">
        <f t="shared" si="43"/>
        <v>0</v>
      </c>
    </row>
    <row r="282" spans="1:19">
      <c r="A282">
        <f t="shared" si="44"/>
        <v>228</v>
      </c>
      <c r="B282" s="43" t="s">
        <v>463</v>
      </c>
      <c r="C282" t="s">
        <v>333</v>
      </c>
      <c r="D282" s="7" t="s">
        <v>108</v>
      </c>
      <c r="E282" s="7" t="s">
        <v>178</v>
      </c>
      <c r="F282" s="7" t="s">
        <v>178</v>
      </c>
      <c r="G282" s="7" t="s">
        <v>120</v>
      </c>
      <c r="L282" s="7">
        <v>20</v>
      </c>
      <c r="M282" s="7">
        <v>80</v>
      </c>
      <c r="N282" s="7">
        <v>240</v>
      </c>
      <c r="O282" s="7" t="s">
        <v>142</v>
      </c>
      <c r="P282" s="7">
        <v>63</v>
      </c>
      <c r="Q282" s="7">
        <f t="shared" si="42"/>
        <v>42.21</v>
      </c>
      <c r="S282" s="41">
        <f t="shared" si="43"/>
        <v>0</v>
      </c>
    </row>
    <row r="283" spans="1:19">
      <c r="A283">
        <f t="shared" si="44"/>
        <v>229</v>
      </c>
      <c r="B283" s="43" t="s">
        <v>463</v>
      </c>
      <c r="C283" t="s">
        <v>334</v>
      </c>
      <c r="D283" s="7" t="s">
        <v>108</v>
      </c>
      <c r="E283" s="7" t="s">
        <v>180</v>
      </c>
      <c r="F283" s="7" t="s">
        <v>180</v>
      </c>
      <c r="G283" s="7" t="s">
        <v>120</v>
      </c>
      <c r="L283" s="7">
        <v>20</v>
      </c>
      <c r="M283" s="7">
        <v>80</v>
      </c>
      <c r="N283" s="7">
        <v>240</v>
      </c>
      <c r="O283" s="7" t="s">
        <v>142</v>
      </c>
      <c r="P283" s="7">
        <v>63</v>
      </c>
      <c r="Q283" s="7">
        <f t="shared" si="42"/>
        <v>42.21</v>
      </c>
      <c r="S283" s="41">
        <f t="shared" si="43"/>
        <v>0</v>
      </c>
    </row>
    <row r="284" spans="1:19">
      <c r="A284">
        <f t="shared" si="44"/>
        <v>230</v>
      </c>
      <c r="B284" s="43" t="s">
        <v>463</v>
      </c>
      <c r="C284" t="s">
        <v>335</v>
      </c>
      <c r="D284" s="7" t="s">
        <v>108</v>
      </c>
      <c r="E284" s="7" t="s">
        <v>336</v>
      </c>
      <c r="F284" s="7" t="s">
        <v>337</v>
      </c>
      <c r="G284" s="7" t="s">
        <v>113</v>
      </c>
      <c r="L284" s="7">
        <v>20</v>
      </c>
      <c r="M284" s="7">
        <v>80</v>
      </c>
      <c r="N284" s="7">
        <v>160</v>
      </c>
      <c r="O284" s="7" t="s">
        <v>150</v>
      </c>
      <c r="P284" s="7">
        <v>86</v>
      </c>
      <c r="Q284" s="7">
        <f t="shared" si="42"/>
        <v>57.62</v>
      </c>
      <c r="S284" s="41">
        <f t="shared" si="43"/>
        <v>0</v>
      </c>
    </row>
    <row r="285" spans="1:19">
      <c r="A285">
        <f t="shared" si="44"/>
        <v>231</v>
      </c>
      <c r="B285" s="43" t="s">
        <v>463</v>
      </c>
      <c r="C285" t="s">
        <v>338</v>
      </c>
      <c r="D285" s="7" t="s">
        <v>108</v>
      </c>
      <c r="E285" s="7" t="s">
        <v>336</v>
      </c>
      <c r="F285" s="7" t="s">
        <v>337</v>
      </c>
      <c r="G285" s="7" t="s">
        <v>116</v>
      </c>
      <c r="L285" s="7">
        <v>20</v>
      </c>
      <c r="M285" s="7">
        <v>80</v>
      </c>
      <c r="N285" s="7">
        <v>160</v>
      </c>
      <c r="O285" s="7" t="s">
        <v>150</v>
      </c>
      <c r="P285" s="7">
        <v>86</v>
      </c>
      <c r="Q285" s="7">
        <f t="shared" si="42"/>
        <v>57.62</v>
      </c>
      <c r="S285" s="41">
        <f t="shared" ref="S285:S313" si="45">R285*Q285</f>
        <v>0</v>
      </c>
    </row>
    <row r="286" spans="1:19">
      <c r="A286">
        <f t="shared" si="44"/>
        <v>232</v>
      </c>
      <c r="B286" s="43" t="s">
        <v>463</v>
      </c>
      <c r="C286" t="s">
        <v>339</v>
      </c>
      <c r="D286" s="7" t="s">
        <v>108</v>
      </c>
      <c r="E286" s="7" t="s">
        <v>336</v>
      </c>
      <c r="F286" s="7" t="s">
        <v>337</v>
      </c>
      <c r="G286" s="7" t="s">
        <v>120</v>
      </c>
      <c r="L286" s="7">
        <v>20</v>
      </c>
      <c r="M286" s="7">
        <v>80</v>
      </c>
      <c r="N286" s="7">
        <v>240</v>
      </c>
      <c r="O286" s="7" t="s">
        <v>148</v>
      </c>
      <c r="P286" s="7">
        <v>86</v>
      </c>
      <c r="Q286" s="7">
        <f t="shared" si="42"/>
        <v>57.62</v>
      </c>
      <c r="S286" s="41">
        <f t="shared" si="45"/>
        <v>0</v>
      </c>
    </row>
    <row r="287" spans="1:19">
      <c r="A287">
        <f t="shared" si="44"/>
        <v>233</v>
      </c>
      <c r="B287" s="43" t="s">
        <v>463</v>
      </c>
      <c r="C287" t="s">
        <v>340</v>
      </c>
      <c r="D287" s="7" t="s">
        <v>108</v>
      </c>
      <c r="E287" s="7" t="s">
        <v>182</v>
      </c>
      <c r="F287" s="7" t="s">
        <v>183</v>
      </c>
      <c r="G287" s="7" t="s">
        <v>113</v>
      </c>
      <c r="L287" s="7">
        <v>20</v>
      </c>
      <c r="M287" s="7">
        <v>80</v>
      </c>
      <c r="N287" s="7">
        <v>160</v>
      </c>
      <c r="O287" s="7" t="s">
        <v>150</v>
      </c>
      <c r="P287" s="7">
        <v>72</v>
      </c>
      <c r="Q287" s="7">
        <f t="shared" si="42"/>
        <v>48.24</v>
      </c>
      <c r="S287" s="41">
        <f t="shared" si="45"/>
        <v>0</v>
      </c>
    </row>
    <row r="288" spans="1:19">
      <c r="A288">
        <f t="shared" si="44"/>
        <v>234</v>
      </c>
      <c r="B288" s="43" t="s">
        <v>463</v>
      </c>
      <c r="C288" t="s">
        <v>341</v>
      </c>
      <c r="D288" s="7" t="s">
        <v>108</v>
      </c>
      <c r="E288" s="7" t="s">
        <v>182</v>
      </c>
      <c r="F288" s="7" t="s">
        <v>183</v>
      </c>
      <c r="G288" s="7" t="s">
        <v>116</v>
      </c>
      <c r="L288" s="7">
        <v>20</v>
      </c>
      <c r="M288" s="7">
        <v>80</v>
      </c>
      <c r="N288" s="7">
        <v>160</v>
      </c>
      <c r="O288" s="7" t="s">
        <v>150</v>
      </c>
      <c r="P288" s="7">
        <v>72</v>
      </c>
      <c r="Q288" s="7">
        <f t="shared" si="42"/>
        <v>48.24</v>
      </c>
      <c r="S288" s="41">
        <f t="shared" si="45"/>
        <v>0</v>
      </c>
    </row>
    <row r="289" spans="1:19">
      <c r="A289">
        <f t="shared" si="44"/>
        <v>235</v>
      </c>
      <c r="B289" s="43" t="s">
        <v>463</v>
      </c>
      <c r="C289" t="s">
        <v>342</v>
      </c>
      <c r="D289" s="7" t="s">
        <v>108</v>
      </c>
      <c r="E289" s="7" t="s">
        <v>182</v>
      </c>
      <c r="F289" s="7" t="s">
        <v>183</v>
      </c>
      <c r="G289" s="7" t="s">
        <v>120</v>
      </c>
      <c r="L289" s="7">
        <v>20</v>
      </c>
      <c r="M289" s="7">
        <v>80</v>
      </c>
      <c r="N289" s="7">
        <v>160</v>
      </c>
      <c r="O289" s="7" t="s">
        <v>150</v>
      </c>
      <c r="P289" s="7">
        <v>72</v>
      </c>
      <c r="Q289" s="7">
        <f t="shared" si="42"/>
        <v>48.24</v>
      </c>
      <c r="S289" s="41">
        <f t="shared" si="45"/>
        <v>0</v>
      </c>
    </row>
    <row r="290" spans="1:19">
      <c r="A290">
        <f t="shared" si="44"/>
        <v>236</v>
      </c>
      <c r="B290" s="43" t="s">
        <v>463</v>
      </c>
      <c r="C290" t="s">
        <v>343</v>
      </c>
      <c r="D290" s="7" t="s">
        <v>108</v>
      </c>
      <c r="E290" s="7" t="s">
        <v>238</v>
      </c>
      <c r="F290" s="7" t="s">
        <v>239</v>
      </c>
      <c r="G290" s="7" t="s">
        <v>113</v>
      </c>
      <c r="L290" s="7">
        <v>15</v>
      </c>
      <c r="M290" s="7">
        <v>60</v>
      </c>
      <c r="N290" s="7">
        <v>120</v>
      </c>
      <c r="O290" s="7" t="s">
        <v>150</v>
      </c>
      <c r="P290" s="7">
        <v>79</v>
      </c>
      <c r="Q290" s="7">
        <f t="shared" si="42"/>
        <v>52.93</v>
      </c>
      <c r="S290" s="41">
        <f t="shared" si="45"/>
        <v>0</v>
      </c>
    </row>
    <row r="291" spans="1:19">
      <c r="A291">
        <f t="shared" si="44"/>
        <v>237</v>
      </c>
      <c r="B291" s="43" t="s">
        <v>463</v>
      </c>
      <c r="C291" t="s">
        <v>344</v>
      </c>
      <c r="D291" s="7" t="s">
        <v>108</v>
      </c>
      <c r="E291" s="7" t="s">
        <v>238</v>
      </c>
      <c r="F291" s="7" t="s">
        <v>239</v>
      </c>
      <c r="G291" s="7" t="s">
        <v>116</v>
      </c>
      <c r="L291" s="7">
        <v>15</v>
      </c>
      <c r="M291" s="7">
        <v>60</v>
      </c>
      <c r="N291" s="7">
        <v>120</v>
      </c>
      <c r="O291" s="7" t="s">
        <v>150</v>
      </c>
      <c r="P291" s="7">
        <v>79</v>
      </c>
      <c r="Q291" s="7">
        <f t="shared" si="42"/>
        <v>52.93</v>
      </c>
      <c r="S291" s="41">
        <f t="shared" si="45"/>
        <v>0</v>
      </c>
    </row>
    <row r="292" spans="1:19">
      <c r="A292">
        <f t="shared" si="44"/>
        <v>238</v>
      </c>
      <c r="B292" s="43" t="s">
        <v>463</v>
      </c>
      <c r="C292" t="s">
        <v>345</v>
      </c>
      <c r="D292" s="7" t="s">
        <v>108</v>
      </c>
      <c r="E292" s="7" t="s">
        <v>238</v>
      </c>
      <c r="F292" s="7" t="s">
        <v>239</v>
      </c>
      <c r="G292" s="7" t="s">
        <v>120</v>
      </c>
      <c r="L292" s="7">
        <v>15</v>
      </c>
      <c r="M292" s="7">
        <v>60</v>
      </c>
      <c r="N292" s="7">
        <v>120</v>
      </c>
      <c r="O292" s="7" t="s">
        <v>150</v>
      </c>
      <c r="P292" s="7">
        <v>79</v>
      </c>
      <c r="Q292" s="7">
        <f t="shared" si="42"/>
        <v>52.93</v>
      </c>
      <c r="S292" s="41">
        <f t="shared" si="45"/>
        <v>0</v>
      </c>
    </row>
    <row r="293" spans="1:19">
      <c r="A293">
        <f t="shared" si="44"/>
        <v>239</v>
      </c>
      <c r="B293" s="43" t="s">
        <v>463</v>
      </c>
      <c r="C293" t="s">
        <v>346</v>
      </c>
      <c r="D293" s="7" t="s">
        <v>108</v>
      </c>
      <c r="E293" s="7" t="s">
        <v>188</v>
      </c>
      <c r="F293" s="7" t="s">
        <v>189</v>
      </c>
      <c r="G293" s="7" t="s">
        <v>113</v>
      </c>
      <c r="L293" s="7">
        <v>15</v>
      </c>
      <c r="M293" s="7">
        <v>60</v>
      </c>
      <c r="N293" s="7">
        <v>120</v>
      </c>
      <c r="O293" s="7" t="s">
        <v>347</v>
      </c>
      <c r="P293" s="7">
        <v>91</v>
      </c>
      <c r="Q293" s="7">
        <f t="shared" si="42"/>
        <v>60.97</v>
      </c>
      <c r="S293" s="41">
        <f t="shared" si="45"/>
        <v>0</v>
      </c>
    </row>
    <row r="294" spans="1:19">
      <c r="A294">
        <f t="shared" si="44"/>
        <v>240</v>
      </c>
      <c r="B294" s="43" t="s">
        <v>463</v>
      </c>
      <c r="C294" t="s">
        <v>348</v>
      </c>
      <c r="D294" s="7" t="s">
        <v>108</v>
      </c>
      <c r="E294" s="7" t="s">
        <v>188</v>
      </c>
      <c r="F294" s="7" t="s">
        <v>189</v>
      </c>
      <c r="G294" s="7" t="s">
        <v>116</v>
      </c>
      <c r="L294" s="7">
        <v>20</v>
      </c>
      <c r="M294" s="7">
        <v>80</v>
      </c>
      <c r="N294" s="7">
        <v>160</v>
      </c>
      <c r="O294" s="7" t="s">
        <v>62</v>
      </c>
      <c r="P294" s="7">
        <v>91</v>
      </c>
      <c r="Q294" s="7">
        <f t="shared" si="42"/>
        <v>60.97</v>
      </c>
      <c r="S294" s="41">
        <f t="shared" si="45"/>
        <v>0</v>
      </c>
    </row>
    <row r="295" spans="1:19">
      <c r="A295">
        <f t="shared" si="44"/>
        <v>241</v>
      </c>
      <c r="B295" s="43" t="s">
        <v>463</v>
      </c>
      <c r="C295" t="s">
        <v>349</v>
      </c>
      <c r="D295" s="7" t="s">
        <v>108</v>
      </c>
      <c r="E295" s="7" t="s">
        <v>188</v>
      </c>
      <c r="F295" s="7" t="s">
        <v>189</v>
      </c>
      <c r="G295" s="7" t="s">
        <v>120</v>
      </c>
      <c r="L295" s="7">
        <v>20</v>
      </c>
      <c r="M295" s="7">
        <v>80</v>
      </c>
      <c r="N295" s="7">
        <v>160</v>
      </c>
      <c r="O295" s="7" t="s">
        <v>347</v>
      </c>
      <c r="P295" s="7">
        <v>91</v>
      </c>
      <c r="Q295" s="7">
        <f t="shared" si="42"/>
        <v>60.97</v>
      </c>
      <c r="S295" s="41">
        <f t="shared" si="45"/>
        <v>0</v>
      </c>
    </row>
    <row r="296" spans="1:19">
      <c r="A296">
        <f t="shared" si="44"/>
        <v>242</v>
      </c>
      <c r="B296" s="43" t="s">
        <v>463</v>
      </c>
      <c r="C296" t="s">
        <v>350</v>
      </c>
      <c r="D296" s="7" t="s">
        <v>108</v>
      </c>
      <c r="E296" s="7" t="s">
        <v>351</v>
      </c>
      <c r="F296" s="7" t="s">
        <v>351</v>
      </c>
      <c r="G296" s="7" t="s">
        <v>113</v>
      </c>
      <c r="L296" s="7">
        <v>10</v>
      </c>
      <c r="M296" s="7">
        <v>40</v>
      </c>
      <c r="N296" s="7">
        <v>120</v>
      </c>
      <c r="O296" s="7" t="s">
        <v>10</v>
      </c>
      <c r="P296" s="7">
        <v>261</v>
      </c>
      <c r="Q296" s="7">
        <f t="shared" si="42"/>
        <v>174.87</v>
      </c>
      <c r="S296" s="41">
        <f t="shared" si="45"/>
        <v>0</v>
      </c>
    </row>
    <row r="297" spans="1:19">
      <c r="A297">
        <f t="shared" si="44"/>
        <v>243</v>
      </c>
      <c r="B297" s="43" t="s">
        <v>463</v>
      </c>
      <c r="C297" t="s">
        <v>352</v>
      </c>
      <c r="D297" s="7" t="s">
        <v>108</v>
      </c>
      <c r="E297" s="7" t="s">
        <v>351</v>
      </c>
      <c r="F297" s="7" t="s">
        <v>351</v>
      </c>
      <c r="G297" s="7" t="s">
        <v>116</v>
      </c>
      <c r="L297" s="7">
        <v>10</v>
      </c>
      <c r="M297" s="7">
        <v>40</v>
      </c>
      <c r="N297" s="7">
        <v>120</v>
      </c>
      <c r="O297" s="7" t="s">
        <v>148</v>
      </c>
      <c r="P297" s="7">
        <v>261</v>
      </c>
      <c r="Q297" s="7">
        <f t="shared" si="42"/>
        <v>174.87</v>
      </c>
      <c r="S297" s="41">
        <f t="shared" si="45"/>
        <v>0</v>
      </c>
    </row>
    <row r="298" spans="1:19">
      <c r="A298">
        <f t="shared" si="44"/>
        <v>244</v>
      </c>
      <c r="B298" s="43" t="s">
        <v>463</v>
      </c>
      <c r="C298" t="s">
        <v>353</v>
      </c>
      <c r="D298" s="7" t="s">
        <v>108</v>
      </c>
      <c r="E298" s="7" t="s">
        <v>351</v>
      </c>
      <c r="F298" s="7" t="s">
        <v>351</v>
      </c>
      <c r="G298" s="7" t="s">
        <v>120</v>
      </c>
      <c r="L298" s="7">
        <v>10</v>
      </c>
      <c r="M298" s="7">
        <v>40</v>
      </c>
      <c r="N298" s="7">
        <v>120</v>
      </c>
      <c r="O298" s="7" t="s">
        <v>148</v>
      </c>
      <c r="P298" s="7">
        <v>261</v>
      </c>
      <c r="Q298" s="7">
        <f t="shared" si="42"/>
        <v>174.87</v>
      </c>
      <c r="S298" s="41">
        <f t="shared" si="45"/>
        <v>0</v>
      </c>
    </row>
    <row r="299" spans="1:19">
      <c r="A299">
        <f t="shared" si="44"/>
        <v>245</v>
      </c>
      <c r="B299" s="43" t="s">
        <v>463</v>
      </c>
      <c r="C299" t="s">
        <v>354</v>
      </c>
      <c r="D299" s="7" t="s">
        <v>108</v>
      </c>
      <c r="E299" s="7" t="s">
        <v>244</v>
      </c>
      <c r="F299" s="7" t="s">
        <v>245</v>
      </c>
      <c r="G299" s="7" t="s">
        <v>113</v>
      </c>
      <c r="L299" s="7">
        <v>8</v>
      </c>
      <c r="M299" s="7">
        <v>32</v>
      </c>
      <c r="N299" s="7">
        <v>64</v>
      </c>
      <c r="O299" s="7" t="s">
        <v>150</v>
      </c>
      <c r="P299" s="7">
        <v>261</v>
      </c>
      <c r="Q299" s="7">
        <f t="shared" si="42"/>
        <v>174.87</v>
      </c>
      <c r="S299" s="41">
        <f t="shared" si="45"/>
        <v>0</v>
      </c>
    </row>
    <row r="300" spans="1:19">
      <c r="A300">
        <f t="shared" si="44"/>
        <v>246</v>
      </c>
      <c r="B300" s="43" t="s">
        <v>463</v>
      </c>
      <c r="C300" t="s">
        <v>355</v>
      </c>
      <c r="D300" s="7" t="s">
        <v>108</v>
      </c>
      <c r="E300" s="7" t="s">
        <v>244</v>
      </c>
      <c r="F300" s="7" t="s">
        <v>245</v>
      </c>
      <c r="G300" s="7" t="s">
        <v>116</v>
      </c>
      <c r="L300" s="7">
        <v>8</v>
      </c>
      <c r="M300" s="7">
        <v>32</v>
      </c>
      <c r="N300" s="7">
        <v>64</v>
      </c>
      <c r="O300" s="7" t="s">
        <v>150</v>
      </c>
      <c r="P300" s="7">
        <v>261</v>
      </c>
      <c r="Q300" s="7">
        <f t="shared" si="42"/>
        <v>174.87</v>
      </c>
      <c r="S300" s="41">
        <f t="shared" si="45"/>
        <v>0</v>
      </c>
    </row>
    <row r="301" spans="1:19">
      <c r="A301">
        <f t="shared" si="44"/>
        <v>247</v>
      </c>
      <c r="B301" s="43" t="s">
        <v>463</v>
      </c>
      <c r="C301" t="s">
        <v>356</v>
      </c>
      <c r="D301" s="7" t="s">
        <v>108</v>
      </c>
      <c r="E301" s="7" t="s">
        <v>244</v>
      </c>
      <c r="F301" s="7" t="s">
        <v>245</v>
      </c>
      <c r="G301" s="7" t="s">
        <v>120</v>
      </c>
      <c r="L301" s="7">
        <v>8</v>
      </c>
      <c r="M301" s="7">
        <v>32</v>
      </c>
      <c r="N301" s="7">
        <v>96</v>
      </c>
      <c r="O301" s="7" t="s">
        <v>148</v>
      </c>
      <c r="P301" s="7">
        <v>261</v>
      </c>
      <c r="Q301" s="7">
        <f t="shared" si="42"/>
        <v>174.87</v>
      </c>
      <c r="S301" s="41">
        <f t="shared" si="45"/>
        <v>0</v>
      </c>
    </row>
    <row r="302" spans="1:19">
      <c r="A302">
        <f t="shared" si="44"/>
        <v>248</v>
      </c>
      <c r="B302" s="43" t="s">
        <v>463</v>
      </c>
      <c r="C302" t="s">
        <v>357</v>
      </c>
      <c r="D302" s="7" t="s">
        <v>108</v>
      </c>
      <c r="E302" s="7" t="s">
        <v>358</v>
      </c>
      <c r="F302" s="7" t="s">
        <v>358</v>
      </c>
      <c r="G302" s="7" t="s">
        <v>113</v>
      </c>
      <c r="L302" s="7">
        <v>10</v>
      </c>
      <c r="M302" s="7">
        <v>40</v>
      </c>
      <c r="N302" s="7">
        <v>80</v>
      </c>
      <c r="O302" s="7" t="s">
        <v>62</v>
      </c>
      <c r="P302" s="7">
        <v>1100</v>
      </c>
      <c r="Q302" s="7">
        <f t="shared" si="42"/>
        <v>737</v>
      </c>
      <c r="S302" s="41">
        <f t="shared" si="45"/>
        <v>0</v>
      </c>
    </row>
    <row r="303" spans="1:19">
      <c r="A303">
        <f t="shared" si="44"/>
        <v>249</v>
      </c>
      <c r="B303" s="43" t="s">
        <v>463</v>
      </c>
      <c r="C303" t="s">
        <v>359</v>
      </c>
      <c r="D303" s="7" t="s">
        <v>108</v>
      </c>
      <c r="E303" s="7" t="s">
        <v>358</v>
      </c>
      <c r="F303" s="7" t="s">
        <v>358</v>
      </c>
      <c r="G303" s="7" t="s">
        <v>116</v>
      </c>
      <c r="L303" s="7">
        <v>5</v>
      </c>
      <c r="M303" s="7">
        <v>20</v>
      </c>
      <c r="N303" s="7">
        <v>60</v>
      </c>
      <c r="O303" s="7" t="s">
        <v>148</v>
      </c>
      <c r="P303" s="7">
        <v>1100</v>
      </c>
      <c r="Q303" s="7">
        <f t="shared" si="42"/>
        <v>737</v>
      </c>
      <c r="S303" s="41">
        <f t="shared" si="45"/>
        <v>0</v>
      </c>
    </row>
    <row r="304" spans="1:19">
      <c r="A304">
        <f t="shared" si="44"/>
        <v>250</v>
      </c>
      <c r="B304" s="43" t="s">
        <v>463</v>
      </c>
      <c r="C304" t="s">
        <v>360</v>
      </c>
      <c r="D304" s="7" t="s">
        <v>108</v>
      </c>
      <c r="E304" s="7" t="s">
        <v>358</v>
      </c>
      <c r="F304" s="7" t="s">
        <v>358</v>
      </c>
      <c r="G304" s="7" t="s">
        <v>120</v>
      </c>
      <c r="L304" s="7">
        <v>10</v>
      </c>
      <c r="M304" s="7">
        <v>40</v>
      </c>
      <c r="N304" s="7">
        <v>80</v>
      </c>
      <c r="O304" s="7" t="s">
        <v>150</v>
      </c>
      <c r="P304" s="7">
        <v>1100</v>
      </c>
      <c r="Q304" s="7">
        <f t="shared" si="42"/>
        <v>737</v>
      </c>
      <c r="S304" s="41">
        <f t="shared" si="45"/>
        <v>0</v>
      </c>
    </row>
    <row r="305" spans="1:19">
      <c r="A305">
        <f t="shared" si="44"/>
        <v>251</v>
      </c>
      <c r="B305" s="43" t="s">
        <v>463</v>
      </c>
      <c r="C305" t="s">
        <v>361</v>
      </c>
      <c r="D305" s="7" t="s">
        <v>108</v>
      </c>
      <c r="E305" s="7" t="s">
        <v>247</v>
      </c>
      <c r="F305" s="7" t="s">
        <v>248</v>
      </c>
      <c r="G305" s="7" t="s">
        <v>113</v>
      </c>
      <c r="L305" s="7">
        <v>5</v>
      </c>
      <c r="M305" s="7">
        <v>20</v>
      </c>
      <c r="N305" s="7">
        <v>40</v>
      </c>
      <c r="O305" s="7" t="s">
        <v>150</v>
      </c>
      <c r="P305" s="7">
        <v>934</v>
      </c>
      <c r="Q305" s="7">
        <f t="shared" si="42"/>
        <v>625.78</v>
      </c>
      <c r="S305" s="41">
        <f t="shared" si="45"/>
        <v>0</v>
      </c>
    </row>
    <row r="306" spans="1:19">
      <c r="A306">
        <f t="shared" si="44"/>
        <v>252</v>
      </c>
      <c r="B306" s="43" t="s">
        <v>463</v>
      </c>
      <c r="C306" t="s">
        <v>362</v>
      </c>
      <c r="D306" s="7" t="s">
        <v>108</v>
      </c>
      <c r="E306" s="7" t="s">
        <v>247</v>
      </c>
      <c r="F306" s="7" t="s">
        <v>248</v>
      </c>
      <c r="G306" s="7" t="s">
        <v>116</v>
      </c>
      <c r="L306" s="7">
        <v>5</v>
      </c>
      <c r="M306" s="7">
        <v>20</v>
      </c>
      <c r="N306" s="7">
        <v>40</v>
      </c>
      <c r="O306" s="7" t="s">
        <v>150</v>
      </c>
      <c r="P306" s="7">
        <v>934</v>
      </c>
      <c r="Q306" s="7">
        <f t="shared" si="42"/>
        <v>625.78</v>
      </c>
      <c r="S306" s="41">
        <f t="shared" si="45"/>
        <v>0</v>
      </c>
    </row>
    <row r="307" spans="1:19">
      <c r="A307">
        <f t="shared" si="44"/>
        <v>253</v>
      </c>
      <c r="B307" s="43" t="s">
        <v>463</v>
      </c>
      <c r="C307" t="s">
        <v>363</v>
      </c>
      <c r="D307" s="7" t="s">
        <v>108</v>
      </c>
      <c r="E307" s="7" t="s">
        <v>247</v>
      </c>
      <c r="F307" s="7" t="s">
        <v>248</v>
      </c>
      <c r="G307" s="7" t="s">
        <v>120</v>
      </c>
      <c r="L307" s="7">
        <v>5</v>
      </c>
      <c r="M307" s="7">
        <v>20</v>
      </c>
      <c r="N307" s="7">
        <v>40</v>
      </c>
      <c r="O307" s="7" t="s">
        <v>150</v>
      </c>
      <c r="P307" s="7">
        <v>934</v>
      </c>
      <c r="Q307" s="7">
        <f t="shared" si="42"/>
        <v>625.78</v>
      </c>
      <c r="S307" s="41">
        <f t="shared" si="45"/>
        <v>0</v>
      </c>
    </row>
    <row r="308" spans="1:19">
      <c r="A308">
        <f t="shared" si="44"/>
        <v>254</v>
      </c>
      <c r="B308" s="43" t="s">
        <v>463</v>
      </c>
      <c r="C308" t="s">
        <v>364</v>
      </c>
      <c r="D308" s="7" t="s">
        <v>108</v>
      </c>
      <c r="E308" s="7" t="s">
        <v>250</v>
      </c>
      <c r="F308" s="7" t="s">
        <v>251</v>
      </c>
      <c r="G308" s="7" t="s">
        <v>113</v>
      </c>
      <c r="L308" s="7">
        <v>5</v>
      </c>
      <c r="M308" s="7">
        <v>20</v>
      </c>
      <c r="N308" s="7">
        <v>40</v>
      </c>
      <c r="O308" s="7" t="s">
        <v>150</v>
      </c>
      <c r="P308" s="7">
        <v>1341</v>
      </c>
      <c r="Q308" s="7">
        <f t="shared" si="42"/>
        <v>898.47</v>
      </c>
      <c r="S308" s="41">
        <f t="shared" si="45"/>
        <v>0</v>
      </c>
    </row>
    <row r="309" spans="1:19">
      <c r="A309">
        <f t="shared" si="44"/>
        <v>255</v>
      </c>
      <c r="B309" s="43" t="s">
        <v>463</v>
      </c>
      <c r="C309" t="s">
        <v>365</v>
      </c>
      <c r="D309" s="7" t="s">
        <v>108</v>
      </c>
      <c r="E309" s="7" t="s">
        <v>250</v>
      </c>
      <c r="F309" s="7" t="s">
        <v>251</v>
      </c>
      <c r="G309" s="7" t="s">
        <v>116</v>
      </c>
      <c r="L309" s="7">
        <v>5</v>
      </c>
      <c r="M309" s="7">
        <v>20</v>
      </c>
      <c r="N309" s="7">
        <v>40</v>
      </c>
      <c r="O309" s="7" t="s">
        <v>150</v>
      </c>
      <c r="P309" s="7">
        <v>1341</v>
      </c>
      <c r="Q309" s="7">
        <f t="shared" si="42"/>
        <v>898.47</v>
      </c>
      <c r="S309" s="41">
        <f t="shared" si="45"/>
        <v>0</v>
      </c>
    </row>
    <row r="310" spans="1:19">
      <c r="A310">
        <f t="shared" si="44"/>
        <v>256</v>
      </c>
      <c r="B310" s="43" t="s">
        <v>463</v>
      </c>
      <c r="C310" t="s">
        <v>366</v>
      </c>
      <c r="D310" s="7" t="s">
        <v>108</v>
      </c>
      <c r="E310" s="7" t="s">
        <v>250</v>
      </c>
      <c r="F310" s="7" t="s">
        <v>251</v>
      </c>
      <c r="G310" s="7" t="s">
        <v>120</v>
      </c>
      <c r="L310" s="7">
        <v>5</v>
      </c>
      <c r="M310" s="7">
        <v>20</v>
      </c>
      <c r="N310" s="7">
        <v>40</v>
      </c>
      <c r="O310" s="7" t="s">
        <v>150</v>
      </c>
      <c r="P310" s="7">
        <v>1341</v>
      </c>
      <c r="Q310" s="7">
        <f t="shared" si="42"/>
        <v>898.47</v>
      </c>
      <c r="S310" s="41">
        <f t="shared" si="45"/>
        <v>0</v>
      </c>
    </row>
    <row r="311" spans="1:19">
      <c r="A311">
        <f t="shared" si="44"/>
        <v>257</v>
      </c>
      <c r="B311" s="43" t="s">
        <v>463</v>
      </c>
      <c r="C311" t="s">
        <v>367</v>
      </c>
      <c r="D311" s="7" t="s">
        <v>108</v>
      </c>
      <c r="E311" s="7" t="s">
        <v>368</v>
      </c>
      <c r="F311" s="7" t="s">
        <v>369</v>
      </c>
      <c r="G311" s="7" t="s">
        <v>113</v>
      </c>
      <c r="L311" s="7">
        <v>1</v>
      </c>
      <c r="M311" s="7" t="s">
        <v>15</v>
      </c>
      <c r="N311" s="7">
        <v>30</v>
      </c>
      <c r="O311" s="7" t="s">
        <v>212</v>
      </c>
      <c r="P311" s="7">
        <v>1602</v>
      </c>
      <c r="Q311" s="7">
        <f t="shared" si="42"/>
        <v>1073.3399999999999</v>
      </c>
      <c r="S311" s="41">
        <f t="shared" si="45"/>
        <v>0</v>
      </c>
    </row>
    <row r="312" spans="1:19">
      <c r="A312">
        <f t="shared" si="44"/>
        <v>258</v>
      </c>
      <c r="B312" s="43" t="s">
        <v>463</v>
      </c>
      <c r="C312" t="s">
        <v>370</v>
      </c>
      <c r="D312" s="7" t="s">
        <v>108</v>
      </c>
      <c r="E312" s="7" t="s">
        <v>368</v>
      </c>
      <c r="F312" s="7" t="s">
        <v>369</v>
      </c>
      <c r="G312" s="7" t="s">
        <v>116</v>
      </c>
      <c r="L312" s="7">
        <v>1</v>
      </c>
      <c r="M312" s="7" t="s">
        <v>15</v>
      </c>
      <c r="N312" s="7">
        <v>32</v>
      </c>
      <c r="O312" s="7" t="s">
        <v>212</v>
      </c>
      <c r="P312" s="7">
        <v>1602</v>
      </c>
      <c r="Q312" s="7">
        <f t="shared" si="42"/>
        <v>1073.3399999999999</v>
      </c>
      <c r="S312" s="41">
        <f t="shared" si="45"/>
        <v>0</v>
      </c>
    </row>
    <row r="313" spans="1:19">
      <c r="A313">
        <f t="shared" si="44"/>
        <v>259</v>
      </c>
      <c r="B313" s="43" t="s">
        <v>463</v>
      </c>
      <c r="C313" t="s">
        <v>371</v>
      </c>
      <c r="D313" s="7" t="s">
        <v>108</v>
      </c>
      <c r="E313" s="7" t="s">
        <v>368</v>
      </c>
      <c r="F313" s="7" t="s">
        <v>369</v>
      </c>
      <c r="G313" s="7" t="s">
        <v>120</v>
      </c>
      <c r="L313" s="7">
        <v>4</v>
      </c>
      <c r="M313" s="7">
        <v>16</v>
      </c>
      <c r="N313" s="7">
        <v>32</v>
      </c>
      <c r="O313" s="7" t="s">
        <v>150</v>
      </c>
      <c r="P313" s="7">
        <v>1602</v>
      </c>
      <c r="Q313" s="7">
        <f t="shared" si="42"/>
        <v>1073.3399999999999</v>
      </c>
      <c r="S313" s="41">
        <f t="shared" si="45"/>
        <v>0</v>
      </c>
    </row>
    <row r="314" spans="1:19">
      <c r="A314" s="3" t="s">
        <v>464</v>
      </c>
      <c r="B314" s="3"/>
      <c r="C314" s="3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7"/>
      <c r="S314" s="15"/>
    </row>
    <row r="315" spans="1:19">
      <c r="A315" s="3" t="s">
        <v>465</v>
      </c>
      <c r="B315" s="3"/>
      <c r="C315" s="3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7"/>
      <c r="S315" s="15"/>
    </row>
    <row r="316" spans="1:19">
      <c r="A316" s="11" t="s">
        <v>436</v>
      </c>
      <c r="B316" s="12" t="s">
        <v>437</v>
      </c>
      <c r="C316" s="5" t="s">
        <v>0</v>
      </c>
      <c r="D316" s="6" t="s">
        <v>1</v>
      </c>
      <c r="E316" s="6" t="s">
        <v>2</v>
      </c>
      <c r="F316" s="6" t="s">
        <v>3</v>
      </c>
      <c r="G316" s="6"/>
      <c r="H316" s="6"/>
      <c r="I316" s="6"/>
      <c r="J316" s="6"/>
      <c r="K316" s="6"/>
      <c r="L316" s="6"/>
      <c r="M316" s="6"/>
      <c r="N316" s="6"/>
      <c r="O316" s="6" t="s">
        <v>5</v>
      </c>
      <c r="P316" s="6" t="s">
        <v>6</v>
      </c>
      <c r="Q316" s="6" t="s">
        <v>513</v>
      </c>
      <c r="R316" s="48"/>
      <c r="S316" s="40" t="s">
        <v>514</v>
      </c>
    </row>
    <row r="317" spans="1:19">
      <c r="A317">
        <f>A313+1</f>
        <v>260</v>
      </c>
      <c r="B317" s="43" t="s">
        <v>465</v>
      </c>
      <c r="C317" t="s">
        <v>372</v>
      </c>
      <c r="D317" s="7" t="s">
        <v>108</v>
      </c>
      <c r="E317" s="7">
        <v>32</v>
      </c>
      <c r="F317" s="7">
        <v>30</v>
      </c>
      <c r="L317" s="7">
        <v>60</v>
      </c>
      <c r="M317" s="7">
        <v>480</v>
      </c>
      <c r="N317" s="7">
        <v>2880</v>
      </c>
      <c r="O317" s="7" t="s">
        <v>10</v>
      </c>
      <c r="P317" s="7">
        <v>32</v>
      </c>
      <c r="Q317" s="7">
        <f t="shared" ref="Q317:Q324" si="46">P317*(100-$Q$1*100)/100</f>
        <v>21.44</v>
      </c>
      <c r="S317" s="41">
        <f t="shared" ref="S317:S324" si="47">R317*Q317</f>
        <v>0</v>
      </c>
    </row>
    <row r="318" spans="1:19">
      <c r="A318">
        <f t="shared" ref="A318:A324" si="48">A317+1</f>
        <v>261</v>
      </c>
      <c r="B318" s="43" t="s">
        <v>465</v>
      </c>
      <c r="C318" t="s">
        <v>373</v>
      </c>
      <c r="D318" s="7" t="s">
        <v>108</v>
      </c>
      <c r="E318" s="7">
        <v>40</v>
      </c>
      <c r="F318" s="7">
        <v>40</v>
      </c>
      <c r="L318" s="7">
        <v>30</v>
      </c>
      <c r="M318" s="7">
        <v>240</v>
      </c>
      <c r="N318" s="7">
        <v>1440</v>
      </c>
      <c r="O318" s="7" t="s">
        <v>10</v>
      </c>
      <c r="P318" s="7">
        <v>25</v>
      </c>
      <c r="Q318" s="7">
        <f t="shared" si="46"/>
        <v>16.75</v>
      </c>
      <c r="S318" s="41">
        <f t="shared" si="47"/>
        <v>0</v>
      </c>
    </row>
    <row r="319" spans="1:19">
      <c r="A319">
        <f t="shared" si="48"/>
        <v>262</v>
      </c>
      <c r="B319" s="43" t="s">
        <v>465</v>
      </c>
      <c r="C319" t="s">
        <v>374</v>
      </c>
      <c r="D319" s="7" t="s">
        <v>108</v>
      </c>
      <c r="E319" s="7">
        <v>50</v>
      </c>
      <c r="F319" s="7">
        <v>50</v>
      </c>
      <c r="L319" s="7">
        <v>30</v>
      </c>
      <c r="M319" s="7">
        <v>240</v>
      </c>
      <c r="N319" s="7">
        <v>1440</v>
      </c>
      <c r="O319" s="7" t="s">
        <v>10</v>
      </c>
      <c r="P319" s="7">
        <v>26</v>
      </c>
      <c r="Q319" s="7">
        <f t="shared" si="46"/>
        <v>17.420000000000002</v>
      </c>
      <c r="S319" s="41">
        <f t="shared" si="47"/>
        <v>0</v>
      </c>
    </row>
    <row r="320" spans="1:19">
      <c r="A320">
        <f t="shared" si="48"/>
        <v>263</v>
      </c>
      <c r="B320" s="43" t="s">
        <v>465</v>
      </c>
      <c r="C320" t="s">
        <v>375</v>
      </c>
      <c r="D320" s="7" t="s">
        <v>108</v>
      </c>
      <c r="E320" s="7">
        <v>75</v>
      </c>
      <c r="F320" s="7">
        <v>70</v>
      </c>
      <c r="L320" s="7">
        <v>20</v>
      </c>
      <c r="M320" s="7">
        <v>160</v>
      </c>
      <c r="N320" s="7">
        <v>640</v>
      </c>
      <c r="O320" s="7" t="s">
        <v>23</v>
      </c>
      <c r="P320" s="7">
        <v>44</v>
      </c>
      <c r="Q320" s="7">
        <f t="shared" si="46"/>
        <v>29.48</v>
      </c>
      <c r="S320" s="41">
        <f t="shared" si="47"/>
        <v>0</v>
      </c>
    </row>
    <row r="321" spans="1:19">
      <c r="A321">
        <f t="shared" si="48"/>
        <v>264</v>
      </c>
      <c r="B321" s="43" t="s">
        <v>465</v>
      </c>
      <c r="C321" t="s">
        <v>376</v>
      </c>
      <c r="D321" s="7" t="s">
        <v>108</v>
      </c>
      <c r="E321" s="7">
        <v>90</v>
      </c>
      <c r="F321" s="7">
        <v>90</v>
      </c>
      <c r="L321" s="7">
        <v>20</v>
      </c>
      <c r="M321" s="7">
        <v>160</v>
      </c>
      <c r="N321" s="7">
        <v>480</v>
      </c>
      <c r="O321" s="7" t="s">
        <v>33</v>
      </c>
      <c r="P321" s="7">
        <v>49</v>
      </c>
      <c r="Q321" s="7">
        <f t="shared" si="46"/>
        <v>32.83</v>
      </c>
      <c r="S321" s="41">
        <f t="shared" si="47"/>
        <v>0</v>
      </c>
    </row>
    <row r="322" spans="1:19">
      <c r="A322">
        <f t="shared" si="48"/>
        <v>265</v>
      </c>
      <c r="B322" s="43" t="s">
        <v>465</v>
      </c>
      <c r="C322" t="s">
        <v>377</v>
      </c>
      <c r="D322" s="7" t="s">
        <v>108</v>
      </c>
      <c r="E322" s="7">
        <v>110</v>
      </c>
      <c r="F322" s="7">
        <v>100</v>
      </c>
      <c r="L322" s="7">
        <v>20</v>
      </c>
      <c r="M322" s="7">
        <v>80</v>
      </c>
      <c r="N322" s="7">
        <v>240</v>
      </c>
      <c r="O322" s="7" t="s">
        <v>10</v>
      </c>
      <c r="P322" s="7">
        <v>54</v>
      </c>
      <c r="Q322" s="7">
        <f t="shared" si="46"/>
        <v>36.18</v>
      </c>
      <c r="S322" s="41">
        <f t="shared" si="47"/>
        <v>0</v>
      </c>
    </row>
    <row r="323" spans="1:19">
      <c r="A323">
        <f t="shared" si="48"/>
        <v>266</v>
      </c>
      <c r="B323" s="43" t="s">
        <v>465</v>
      </c>
      <c r="C323" t="s">
        <v>378</v>
      </c>
      <c r="D323" s="7" t="s">
        <v>108</v>
      </c>
      <c r="E323" s="7">
        <v>125</v>
      </c>
      <c r="F323" s="7">
        <v>125</v>
      </c>
      <c r="L323" s="7">
        <v>20</v>
      </c>
      <c r="M323" s="7">
        <v>80</v>
      </c>
      <c r="N323" s="7">
        <v>160</v>
      </c>
      <c r="O323" s="7" t="s">
        <v>150</v>
      </c>
      <c r="P323" s="7">
        <v>187</v>
      </c>
      <c r="Q323" s="7">
        <f t="shared" si="46"/>
        <v>125.29</v>
      </c>
      <c r="S323" s="41">
        <f t="shared" si="47"/>
        <v>0</v>
      </c>
    </row>
    <row r="324" spans="1:19">
      <c r="A324">
        <f t="shared" si="48"/>
        <v>267</v>
      </c>
      <c r="B324" s="43" t="s">
        <v>465</v>
      </c>
      <c r="C324" t="s">
        <v>379</v>
      </c>
      <c r="D324" s="7" t="s">
        <v>108</v>
      </c>
      <c r="E324" s="7">
        <v>160</v>
      </c>
      <c r="F324" s="7">
        <v>150</v>
      </c>
      <c r="L324" s="7">
        <v>10</v>
      </c>
      <c r="M324" s="7">
        <v>40</v>
      </c>
      <c r="N324" s="7">
        <v>80</v>
      </c>
      <c r="O324" s="7" t="s">
        <v>150</v>
      </c>
      <c r="P324" s="7">
        <v>314</v>
      </c>
      <c r="Q324" s="7">
        <f t="shared" si="46"/>
        <v>210.38</v>
      </c>
      <c r="S324" s="41">
        <f t="shared" si="47"/>
        <v>0</v>
      </c>
    </row>
    <row r="325" spans="1:19">
      <c r="A325" s="3" t="s">
        <v>466</v>
      </c>
      <c r="B325" s="3"/>
      <c r="C325" s="3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7"/>
      <c r="S325" s="15"/>
    </row>
    <row r="326" spans="1:19">
      <c r="A326" s="3" t="s">
        <v>467</v>
      </c>
      <c r="B326" s="3"/>
      <c r="C326" s="3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7"/>
      <c r="S326" s="15"/>
    </row>
    <row r="327" spans="1:19">
      <c r="A327" s="11" t="s">
        <v>436</v>
      </c>
      <c r="B327" s="12" t="s">
        <v>437</v>
      </c>
      <c r="C327" s="5" t="s">
        <v>0</v>
      </c>
      <c r="D327" s="6" t="s">
        <v>1</v>
      </c>
      <c r="E327" s="6" t="s">
        <v>2</v>
      </c>
      <c r="F327" s="6" t="s">
        <v>3</v>
      </c>
      <c r="G327" s="6"/>
      <c r="H327" s="6"/>
      <c r="I327" s="6"/>
      <c r="J327" s="6"/>
      <c r="K327" s="6"/>
      <c r="L327" s="6"/>
      <c r="M327" s="6"/>
      <c r="N327" s="6"/>
      <c r="O327" s="6" t="s">
        <v>5</v>
      </c>
      <c r="P327" s="6" t="s">
        <v>6</v>
      </c>
      <c r="Q327" s="6" t="s">
        <v>513</v>
      </c>
      <c r="R327" s="48"/>
      <c r="S327" s="40" t="s">
        <v>514</v>
      </c>
    </row>
    <row r="328" spans="1:19">
      <c r="A328">
        <f>A324+1</f>
        <v>268</v>
      </c>
      <c r="B328" s="43" t="s">
        <v>467</v>
      </c>
      <c r="C328" t="s">
        <v>380</v>
      </c>
      <c r="D328" s="7" t="s">
        <v>108</v>
      </c>
      <c r="E328" s="7">
        <v>32</v>
      </c>
      <c r="F328" s="7">
        <v>30</v>
      </c>
      <c r="L328" s="7">
        <v>60</v>
      </c>
      <c r="M328" s="7">
        <v>480</v>
      </c>
      <c r="N328" s="7">
        <v>2880</v>
      </c>
      <c r="O328" s="7" t="s">
        <v>10</v>
      </c>
      <c r="P328" s="7">
        <v>32</v>
      </c>
      <c r="Q328" s="7">
        <f t="shared" ref="Q328:Q335" si="49">P328*(100-$Q$1*100)/100</f>
        <v>21.44</v>
      </c>
      <c r="S328" s="41">
        <f t="shared" ref="S328:S335" si="50">R328*Q328</f>
        <v>0</v>
      </c>
    </row>
    <row r="329" spans="1:19">
      <c r="A329">
        <f t="shared" ref="A329:A335" si="51">A328+1</f>
        <v>269</v>
      </c>
      <c r="B329" s="43" t="s">
        <v>467</v>
      </c>
      <c r="C329" t="s">
        <v>381</v>
      </c>
      <c r="D329" s="7" t="s">
        <v>108</v>
      </c>
      <c r="E329" s="7">
        <v>40</v>
      </c>
      <c r="F329" s="7">
        <v>40</v>
      </c>
      <c r="L329" s="7">
        <v>30</v>
      </c>
      <c r="M329" s="7">
        <v>240</v>
      </c>
      <c r="N329" s="7">
        <v>1440</v>
      </c>
      <c r="O329" s="7" t="s">
        <v>10</v>
      </c>
      <c r="P329" s="7">
        <v>25</v>
      </c>
      <c r="Q329" s="7">
        <f t="shared" si="49"/>
        <v>16.75</v>
      </c>
      <c r="S329" s="41">
        <f t="shared" si="50"/>
        <v>0</v>
      </c>
    </row>
    <row r="330" spans="1:19">
      <c r="A330">
        <f t="shared" si="51"/>
        <v>270</v>
      </c>
      <c r="B330" s="43" t="s">
        <v>467</v>
      </c>
      <c r="C330" t="s">
        <v>382</v>
      </c>
      <c r="D330" s="7" t="s">
        <v>108</v>
      </c>
      <c r="E330" s="7">
        <v>50</v>
      </c>
      <c r="F330" s="7">
        <v>50</v>
      </c>
      <c r="L330" s="7">
        <v>30</v>
      </c>
      <c r="M330" s="7">
        <v>240</v>
      </c>
      <c r="N330" s="7">
        <v>1440</v>
      </c>
      <c r="O330" s="7" t="s">
        <v>10</v>
      </c>
      <c r="P330" s="7">
        <v>26</v>
      </c>
      <c r="Q330" s="7">
        <f t="shared" si="49"/>
        <v>17.420000000000002</v>
      </c>
      <c r="S330" s="41">
        <f t="shared" si="50"/>
        <v>0</v>
      </c>
    </row>
    <row r="331" spans="1:19">
      <c r="A331">
        <f t="shared" si="51"/>
        <v>271</v>
      </c>
      <c r="B331" s="43" t="s">
        <v>467</v>
      </c>
      <c r="C331" t="s">
        <v>383</v>
      </c>
      <c r="D331" s="7" t="s">
        <v>108</v>
      </c>
      <c r="E331" s="7">
        <v>75</v>
      </c>
      <c r="F331" s="7">
        <v>70</v>
      </c>
      <c r="L331" s="7">
        <v>20</v>
      </c>
      <c r="M331" s="7">
        <v>160</v>
      </c>
      <c r="N331" s="7">
        <v>640</v>
      </c>
      <c r="O331" s="7" t="s">
        <v>23</v>
      </c>
      <c r="P331" s="7">
        <v>44</v>
      </c>
      <c r="Q331" s="7">
        <f t="shared" si="49"/>
        <v>29.48</v>
      </c>
      <c r="S331" s="41">
        <f t="shared" si="50"/>
        <v>0</v>
      </c>
    </row>
    <row r="332" spans="1:19">
      <c r="A332">
        <f t="shared" si="51"/>
        <v>272</v>
      </c>
      <c r="B332" s="43" t="s">
        <v>467</v>
      </c>
      <c r="C332" t="s">
        <v>384</v>
      </c>
      <c r="D332" s="7" t="s">
        <v>108</v>
      </c>
      <c r="E332" s="7">
        <v>90</v>
      </c>
      <c r="F332" s="7">
        <v>90</v>
      </c>
      <c r="L332" s="7">
        <v>20</v>
      </c>
      <c r="M332" s="7">
        <v>160</v>
      </c>
      <c r="N332" s="7">
        <v>480</v>
      </c>
      <c r="O332" s="7" t="s">
        <v>33</v>
      </c>
      <c r="P332" s="7">
        <v>49</v>
      </c>
      <c r="Q332" s="7">
        <f t="shared" si="49"/>
        <v>32.83</v>
      </c>
      <c r="S332" s="41">
        <f t="shared" si="50"/>
        <v>0</v>
      </c>
    </row>
    <row r="333" spans="1:19">
      <c r="A333">
        <f t="shared" si="51"/>
        <v>273</v>
      </c>
      <c r="B333" s="43" t="s">
        <v>467</v>
      </c>
      <c r="C333" t="s">
        <v>385</v>
      </c>
      <c r="D333" s="7" t="s">
        <v>108</v>
      </c>
      <c r="E333" s="7">
        <v>110</v>
      </c>
      <c r="F333" s="7">
        <v>100</v>
      </c>
      <c r="L333" s="7">
        <v>20</v>
      </c>
      <c r="M333" s="7">
        <v>80</v>
      </c>
      <c r="N333" s="7">
        <v>240</v>
      </c>
      <c r="O333" s="7" t="s">
        <v>10</v>
      </c>
      <c r="P333" s="7">
        <v>54</v>
      </c>
      <c r="Q333" s="7">
        <f t="shared" si="49"/>
        <v>36.18</v>
      </c>
      <c r="S333" s="41">
        <f t="shared" si="50"/>
        <v>0</v>
      </c>
    </row>
    <row r="334" spans="1:19">
      <c r="A334">
        <f t="shared" si="51"/>
        <v>274</v>
      </c>
      <c r="B334" s="43" t="s">
        <v>467</v>
      </c>
      <c r="C334" t="s">
        <v>386</v>
      </c>
      <c r="D334" s="7" t="s">
        <v>108</v>
      </c>
      <c r="E334" s="7">
        <v>125</v>
      </c>
      <c r="F334" s="7">
        <v>125</v>
      </c>
      <c r="L334" s="7">
        <v>20</v>
      </c>
      <c r="M334" s="7">
        <v>80</v>
      </c>
      <c r="N334" s="7">
        <v>160</v>
      </c>
      <c r="O334" s="7" t="s">
        <v>150</v>
      </c>
      <c r="P334" s="7">
        <v>187</v>
      </c>
      <c r="Q334" s="7">
        <f t="shared" si="49"/>
        <v>125.29</v>
      </c>
      <c r="S334" s="41">
        <f t="shared" si="50"/>
        <v>0</v>
      </c>
    </row>
    <row r="335" spans="1:19">
      <c r="A335">
        <f t="shared" si="51"/>
        <v>275</v>
      </c>
      <c r="B335" s="43" t="s">
        <v>467</v>
      </c>
      <c r="C335" t="s">
        <v>387</v>
      </c>
      <c r="D335" s="7" t="s">
        <v>108</v>
      </c>
      <c r="E335" s="7">
        <v>160</v>
      </c>
      <c r="F335" s="7">
        <v>150</v>
      </c>
      <c r="L335" s="7">
        <v>10</v>
      </c>
      <c r="M335" s="7">
        <v>40</v>
      </c>
      <c r="N335" s="7">
        <v>80</v>
      </c>
      <c r="O335" s="7" t="s">
        <v>150</v>
      </c>
      <c r="P335" s="7">
        <v>314</v>
      </c>
      <c r="Q335" s="7">
        <f t="shared" si="49"/>
        <v>210.38</v>
      </c>
      <c r="S335" s="41">
        <f t="shared" si="50"/>
        <v>0</v>
      </c>
    </row>
    <row r="336" spans="1:19">
      <c r="A336" s="3" t="s">
        <v>468</v>
      </c>
      <c r="B336" s="3"/>
      <c r="C336" s="3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7"/>
      <c r="S336" s="15"/>
    </row>
    <row r="337" spans="1:19">
      <c r="A337" s="3" t="s">
        <v>469</v>
      </c>
      <c r="B337" s="3"/>
      <c r="C337" s="3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7"/>
      <c r="S337" s="15"/>
    </row>
    <row r="338" spans="1:19">
      <c r="A338" s="11" t="s">
        <v>436</v>
      </c>
      <c r="B338" s="12" t="s">
        <v>437</v>
      </c>
      <c r="C338" s="5" t="s">
        <v>0</v>
      </c>
      <c r="D338" s="6" t="s">
        <v>1</v>
      </c>
      <c r="E338" s="6" t="s">
        <v>2</v>
      </c>
      <c r="F338" s="6" t="s">
        <v>3</v>
      </c>
      <c r="G338" s="6" t="s">
        <v>214</v>
      </c>
      <c r="H338" s="6" t="s">
        <v>215</v>
      </c>
      <c r="I338" s="6" t="s">
        <v>216</v>
      </c>
      <c r="J338" s="6"/>
      <c r="K338" s="6"/>
      <c r="L338" s="6"/>
      <c r="M338" s="6"/>
      <c r="N338" s="6"/>
      <c r="O338" s="6" t="s">
        <v>5</v>
      </c>
      <c r="P338" s="6" t="s">
        <v>6</v>
      </c>
      <c r="Q338" s="6" t="s">
        <v>513</v>
      </c>
      <c r="R338" s="48"/>
      <c r="S338" s="40" t="s">
        <v>514</v>
      </c>
    </row>
    <row r="339" spans="1:19">
      <c r="A339">
        <f>A335+1</f>
        <v>276</v>
      </c>
      <c r="B339" s="43" t="s">
        <v>469</v>
      </c>
      <c r="C339" t="s">
        <v>388</v>
      </c>
      <c r="D339" s="7" t="s">
        <v>108</v>
      </c>
      <c r="E339" s="7">
        <v>40</v>
      </c>
      <c r="F339" s="7">
        <v>40</v>
      </c>
      <c r="G339" s="7">
        <v>165</v>
      </c>
      <c r="H339" s="7">
        <v>48</v>
      </c>
      <c r="I339" s="7">
        <v>110</v>
      </c>
      <c r="L339" s="7">
        <v>30</v>
      </c>
      <c r="M339" s="7">
        <v>240</v>
      </c>
      <c r="N339" s="7">
        <v>960</v>
      </c>
      <c r="O339" s="7" t="s">
        <v>114</v>
      </c>
      <c r="P339" s="7">
        <v>56</v>
      </c>
      <c r="Q339" s="7">
        <f t="shared" ref="Q339:Q344" si="52">P339*(100-$Q$1*100)/100</f>
        <v>37.520000000000003</v>
      </c>
      <c r="S339" s="41">
        <f t="shared" ref="S339:S344" si="53">R339*Q339</f>
        <v>0</v>
      </c>
    </row>
    <row r="340" spans="1:19">
      <c r="A340">
        <f t="shared" ref="A340:A344" si="54">A339+1</f>
        <v>277</v>
      </c>
      <c r="B340" s="43" t="s">
        <v>469</v>
      </c>
      <c r="C340" t="s">
        <v>389</v>
      </c>
      <c r="D340" s="7" t="s">
        <v>108</v>
      </c>
      <c r="E340" s="7">
        <v>50</v>
      </c>
      <c r="F340" s="7">
        <v>50</v>
      </c>
      <c r="G340" s="7">
        <v>225</v>
      </c>
      <c r="H340" s="7">
        <v>50</v>
      </c>
      <c r="I340" s="7">
        <v>170</v>
      </c>
      <c r="L340" s="7">
        <v>20</v>
      </c>
      <c r="M340" s="7">
        <v>160</v>
      </c>
      <c r="N340" s="7">
        <v>640</v>
      </c>
      <c r="O340" s="7" t="s">
        <v>114</v>
      </c>
      <c r="P340" s="7">
        <v>59</v>
      </c>
      <c r="Q340" s="7">
        <f t="shared" si="52"/>
        <v>39.53</v>
      </c>
      <c r="S340" s="41">
        <f t="shared" si="53"/>
        <v>0</v>
      </c>
    </row>
    <row r="341" spans="1:19">
      <c r="A341">
        <f t="shared" si="54"/>
        <v>278</v>
      </c>
      <c r="B341" s="43" t="s">
        <v>469</v>
      </c>
      <c r="C341" t="s">
        <v>390</v>
      </c>
      <c r="D341" s="7" t="s">
        <v>108</v>
      </c>
      <c r="E341" s="7">
        <v>75</v>
      </c>
      <c r="F341" s="7">
        <v>70</v>
      </c>
      <c r="G341" s="7">
        <v>169</v>
      </c>
      <c r="H341" s="7">
        <v>53</v>
      </c>
      <c r="I341" s="7">
        <v>123</v>
      </c>
      <c r="L341" s="7">
        <v>20</v>
      </c>
      <c r="M341" s="7">
        <v>160</v>
      </c>
      <c r="N341" s="7">
        <v>480</v>
      </c>
      <c r="O341" s="7" t="s">
        <v>33</v>
      </c>
      <c r="P341" s="7">
        <v>69</v>
      </c>
      <c r="Q341" s="7">
        <f t="shared" si="52"/>
        <v>46.23</v>
      </c>
      <c r="S341" s="41">
        <f t="shared" si="53"/>
        <v>0</v>
      </c>
    </row>
    <row r="342" spans="1:19">
      <c r="A342">
        <f t="shared" si="54"/>
        <v>279</v>
      </c>
      <c r="B342" s="43" t="s">
        <v>469</v>
      </c>
      <c r="C342" t="s">
        <v>391</v>
      </c>
      <c r="D342" s="7" t="s">
        <v>108</v>
      </c>
      <c r="E342" s="7">
        <v>90</v>
      </c>
      <c r="F342" s="7">
        <v>90</v>
      </c>
      <c r="G342" s="7">
        <v>160</v>
      </c>
      <c r="H342" s="7">
        <v>59</v>
      </c>
      <c r="I342" s="7">
        <v>94</v>
      </c>
      <c r="L342" s="7">
        <v>10</v>
      </c>
      <c r="M342" s="7">
        <v>80</v>
      </c>
      <c r="N342" s="7">
        <v>320</v>
      </c>
      <c r="O342" s="7" t="s">
        <v>23</v>
      </c>
      <c r="P342" s="7">
        <v>80</v>
      </c>
      <c r="Q342" s="7">
        <f t="shared" si="52"/>
        <v>53.6</v>
      </c>
      <c r="S342" s="41">
        <f t="shared" si="53"/>
        <v>0</v>
      </c>
    </row>
    <row r="343" spans="1:19">
      <c r="A343">
        <f t="shared" si="54"/>
        <v>280</v>
      </c>
      <c r="B343" s="43" t="s">
        <v>469</v>
      </c>
      <c r="C343" t="s">
        <v>392</v>
      </c>
      <c r="D343" s="7" t="s">
        <v>108</v>
      </c>
      <c r="E343" s="7">
        <v>110</v>
      </c>
      <c r="F343" s="7">
        <v>100</v>
      </c>
      <c r="G343" s="7">
        <v>245</v>
      </c>
      <c r="H343" s="7">
        <v>63</v>
      </c>
      <c r="I343" s="7">
        <v>175</v>
      </c>
      <c r="L343" s="7">
        <v>20</v>
      </c>
      <c r="M343" s="7">
        <v>80</v>
      </c>
      <c r="N343" s="7">
        <v>160</v>
      </c>
      <c r="O343" s="7" t="s">
        <v>150</v>
      </c>
      <c r="P343" s="7">
        <v>91</v>
      </c>
      <c r="Q343" s="7">
        <f t="shared" si="52"/>
        <v>60.97</v>
      </c>
      <c r="S343" s="41">
        <f t="shared" si="53"/>
        <v>0</v>
      </c>
    </row>
    <row r="344" spans="1:19">
      <c r="A344">
        <f t="shared" si="54"/>
        <v>281</v>
      </c>
      <c r="B344" s="43" t="s">
        <v>469</v>
      </c>
      <c r="C344" t="s">
        <v>393</v>
      </c>
      <c r="D344" s="7" t="s">
        <v>108</v>
      </c>
      <c r="E344" s="7">
        <v>125</v>
      </c>
      <c r="F344" s="7">
        <v>125</v>
      </c>
      <c r="G344" s="7">
        <v>220</v>
      </c>
      <c r="H344" s="7">
        <v>70</v>
      </c>
      <c r="I344" s="7">
        <v>145</v>
      </c>
      <c r="L344" s="7">
        <v>10</v>
      </c>
      <c r="M344" s="7">
        <v>40</v>
      </c>
      <c r="N344" s="7">
        <v>120</v>
      </c>
      <c r="O344" s="7" t="s">
        <v>142</v>
      </c>
      <c r="P344" s="7">
        <v>177</v>
      </c>
      <c r="Q344" s="7">
        <f t="shared" si="52"/>
        <v>118.59</v>
      </c>
      <c r="S344" s="41">
        <f t="shared" si="53"/>
        <v>0</v>
      </c>
    </row>
    <row r="345" spans="1:19" ht="78.599999999999994" customHeight="1"/>
    <row r="346" spans="1:19">
      <c r="A346" s="3" t="s">
        <v>470</v>
      </c>
      <c r="B346" s="3"/>
      <c r="C346" s="3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7"/>
      <c r="S346" s="15"/>
    </row>
    <row r="347" spans="1:19">
      <c r="A347" s="3" t="s">
        <v>471</v>
      </c>
      <c r="B347" s="3"/>
      <c r="C347" s="3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7"/>
      <c r="S347" s="15"/>
    </row>
    <row r="348" spans="1:19">
      <c r="A348" s="11" t="s">
        <v>436</v>
      </c>
      <c r="B348" s="12" t="s">
        <v>437</v>
      </c>
      <c r="C348" s="5" t="s">
        <v>0</v>
      </c>
      <c r="D348" s="6" t="s">
        <v>1</v>
      </c>
      <c r="E348" s="6" t="s">
        <v>205</v>
      </c>
      <c r="F348" s="6" t="s">
        <v>3</v>
      </c>
      <c r="G348" s="6" t="s">
        <v>214</v>
      </c>
      <c r="H348" s="6"/>
      <c r="I348" s="6"/>
      <c r="J348" s="6"/>
      <c r="K348" s="6"/>
      <c r="L348" s="6"/>
      <c r="M348" s="6"/>
      <c r="N348" s="6"/>
      <c r="O348" s="6" t="s">
        <v>5</v>
      </c>
      <c r="P348" s="6" t="s">
        <v>6</v>
      </c>
      <c r="Q348" s="6" t="s">
        <v>513</v>
      </c>
      <c r="R348" s="48"/>
      <c r="S348" s="40" t="s">
        <v>514</v>
      </c>
    </row>
    <row r="349" spans="1:19">
      <c r="A349">
        <f>A344+1</f>
        <v>282</v>
      </c>
      <c r="B349" s="43" t="s">
        <v>471</v>
      </c>
      <c r="C349" t="s">
        <v>394</v>
      </c>
      <c r="D349" s="7" t="s">
        <v>108</v>
      </c>
      <c r="E349" s="7" t="s">
        <v>395</v>
      </c>
      <c r="F349" s="7">
        <v>50</v>
      </c>
      <c r="G349" s="7">
        <v>151</v>
      </c>
      <c r="L349" s="7">
        <v>20</v>
      </c>
      <c r="M349" s="7">
        <v>160</v>
      </c>
      <c r="N349" s="7">
        <v>960</v>
      </c>
      <c r="O349" s="7" t="s">
        <v>10</v>
      </c>
      <c r="P349" s="7">
        <v>72</v>
      </c>
      <c r="Q349" s="7">
        <f t="shared" ref="Q349:Q352" si="55">P349*(100-$Q$1*100)/100</f>
        <v>48.24</v>
      </c>
      <c r="S349" s="41">
        <f t="shared" ref="S349:S352" si="56">R349*Q349</f>
        <v>0</v>
      </c>
    </row>
    <row r="350" spans="1:19">
      <c r="A350">
        <f t="shared" ref="A350:A352" si="57">A349+1</f>
        <v>283</v>
      </c>
      <c r="B350" s="43" t="s">
        <v>471</v>
      </c>
      <c r="C350" t="s">
        <v>396</v>
      </c>
      <c r="D350" s="7" t="s">
        <v>108</v>
      </c>
      <c r="E350" s="7" t="s">
        <v>397</v>
      </c>
      <c r="F350" s="7">
        <v>70</v>
      </c>
      <c r="G350" s="7">
        <v>148</v>
      </c>
      <c r="L350" s="7">
        <v>20</v>
      </c>
      <c r="M350" s="7">
        <v>160</v>
      </c>
      <c r="N350" s="7">
        <v>640</v>
      </c>
      <c r="O350" s="7" t="s">
        <v>23</v>
      </c>
      <c r="P350" s="7">
        <v>86</v>
      </c>
      <c r="Q350" s="7">
        <f t="shared" si="55"/>
        <v>57.62</v>
      </c>
      <c r="S350" s="41">
        <f t="shared" si="56"/>
        <v>0</v>
      </c>
    </row>
    <row r="351" spans="1:19">
      <c r="A351">
        <f t="shared" si="57"/>
        <v>284</v>
      </c>
      <c r="B351" s="43" t="s">
        <v>471</v>
      </c>
      <c r="C351" t="s">
        <v>398</v>
      </c>
      <c r="D351" s="7" t="s">
        <v>108</v>
      </c>
      <c r="E351" s="7" t="s">
        <v>399</v>
      </c>
      <c r="F351" s="7">
        <v>100</v>
      </c>
      <c r="G351" s="7">
        <v>160</v>
      </c>
      <c r="L351" s="7">
        <v>20</v>
      </c>
      <c r="M351" s="7">
        <v>80</v>
      </c>
      <c r="N351" s="7">
        <v>240</v>
      </c>
      <c r="O351" s="7" t="s">
        <v>400</v>
      </c>
      <c r="P351" s="7">
        <v>116</v>
      </c>
      <c r="Q351" s="7">
        <f t="shared" si="55"/>
        <v>77.72</v>
      </c>
      <c r="S351" s="41">
        <f t="shared" si="56"/>
        <v>0</v>
      </c>
    </row>
    <row r="352" spans="1:19">
      <c r="A352">
        <f t="shared" si="57"/>
        <v>285</v>
      </c>
      <c r="B352" s="43" t="s">
        <v>471</v>
      </c>
      <c r="C352" t="s">
        <v>401</v>
      </c>
      <c r="D352" s="7" t="s">
        <v>108</v>
      </c>
      <c r="E352" s="7" t="s">
        <v>402</v>
      </c>
      <c r="F352" s="7">
        <v>125</v>
      </c>
      <c r="G352" s="7">
        <v>184</v>
      </c>
      <c r="L352" s="7">
        <v>10</v>
      </c>
      <c r="M352" s="7">
        <v>40</v>
      </c>
      <c r="N352" s="7">
        <v>120</v>
      </c>
      <c r="O352" s="7" t="s">
        <v>142</v>
      </c>
      <c r="P352" s="7">
        <v>575</v>
      </c>
      <c r="Q352" s="7">
        <f t="shared" si="55"/>
        <v>385.25</v>
      </c>
      <c r="S352" s="41">
        <f t="shared" si="56"/>
        <v>0</v>
      </c>
    </row>
    <row r="353" spans="1:19" ht="70.150000000000006" customHeight="1"/>
    <row r="354" spans="1:19">
      <c r="A354" s="3" t="s">
        <v>472</v>
      </c>
      <c r="B354" s="3"/>
      <c r="C354" s="3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7"/>
      <c r="S354" s="15"/>
    </row>
    <row r="355" spans="1:19">
      <c r="A355" s="3" t="s">
        <v>473</v>
      </c>
      <c r="B355" s="3"/>
      <c r="C355" s="3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7"/>
      <c r="S355" s="15"/>
    </row>
    <row r="356" spans="1:19">
      <c r="A356" s="11" t="s">
        <v>436</v>
      </c>
      <c r="B356" s="12" t="s">
        <v>437</v>
      </c>
      <c r="C356" s="5" t="s">
        <v>0</v>
      </c>
      <c r="D356" s="6" t="s">
        <v>1</v>
      </c>
      <c r="E356" s="6" t="s">
        <v>2</v>
      </c>
      <c r="F356" s="6"/>
      <c r="G356" s="6"/>
      <c r="H356" s="6"/>
      <c r="I356" s="6"/>
      <c r="J356" s="6"/>
      <c r="K356" s="6"/>
      <c r="L356" s="6"/>
      <c r="M356" s="6"/>
      <c r="N356" s="6"/>
      <c r="O356" s="6" t="s">
        <v>5</v>
      </c>
      <c r="P356" s="6" t="s">
        <v>6</v>
      </c>
      <c r="Q356" s="6" t="s">
        <v>513</v>
      </c>
      <c r="R356" s="48"/>
      <c r="S356" s="40" t="s">
        <v>514</v>
      </c>
    </row>
    <row r="357" spans="1:19">
      <c r="A357">
        <f>A352+1</f>
        <v>286</v>
      </c>
      <c r="B357" s="43" t="s">
        <v>473</v>
      </c>
      <c r="C357" t="s">
        <v>403</v>
      </c>
      <c r="D357" s="7" t="s">
        <v>108</v>
      </c>
      <c r="E357" s="7">
        <v>72</v>
      </c>
      <c r="L357" s="7">
        <v>20</v>
      </c>
      <c r="M357" s="7">
        <v>400</v>
      </c>
      <c r="N357" s="7">
        <v>2800</v>
      </c>
      <c r="O357" s="7" t="s">
        <v>289</v>
      </c>
      <c r="P357" s="7">
        <v>32</v>
      </c>
      <c r="Q357" s="7">
        <f t="shared" ref="Q357:Q360" si="58">P357*(100-$Q$1*100)/100</f>
        <v>21.44</v>
      </c>
      <c r="S357" s="41">
        <f t="shared" ref="S357:S360" si="59">R357*Q357</f>
        <v>0</v>
      </c>
    </row>
    <row r="358" spans="1:19">
      <c r="A358">
        <f t="shared" ref="A358:A360" si="60">A357+1</f>
        <v>287</v>
      </c>
      <c r="B358" s="43" t="s">
        <v>473</v>
      </c>
      <c r="C358" t="s">
        <v>404</v>
      </c>
      <c r="D358" s="7" t="s">
        <v>108</v>
      </c>
      <c r="E358" s="7">
        <v>92</v>
      </c>
      <c r="L358" s="7">
        <v>20</v>
      </c>
      <c r="M358" s="7">
        <v>400</v>
      </c>
      <c r="N358" s="7">
        <v>2800</v>
      </c>
      <c r="O358" s="7" t="s">
        <v>289</v>
      </c>
      <c r="P358" s="7">
        <v>43</v>
      </c>
      <c r="Q358" s="7">
        <f t="shared" si="58"/>
        <v>28.81</v>
      </c>
      <c r="S358" s="41">
        <f t="shared" si="59"/>
        <v>0</v>
      </c>
    </row>
    <row r="359" spans="1:19">
      <c r="A359">
        <f t="shared" si="60"/>
        <v>288</v>
      </c>
      <c r="B359" s="43" t="s">
        <v>473</v>
      </c>
      <c r="C359" t="s">
        <v>405</v>
      </c>
      <c r="D359" s="7" t="s">
        <v>108</v>
      </c>
      <c r="E359" s="7">
        <v>124</v>
      </c>
      <c r="L359" s="7">
        <v>20</v>
      </c>
      <c r="M359" s="7">
        <v>160</v>
      </c>
      <c r="N359" s="7">
        <v>1280</v>
      </c>
      <c r="O359" s="7" t="s">
        <v>212</v>
      </c>
      <c r="P359" s="7">
        <v>48</v>
      </c>
      <c r="Q359" s="7">
        <f t="shared" si="58"/>
        <v>32.159999999999997</v>
      </c>
      <c r="S359" s="41">
        <f t="shared" si="59"/>
        <v>0</v>
      </c>
    </row>
    <row r="360" spans="1:19">
      <c r="A360">
        <f t="shared" si="60"/>
        <v>289</v>
      </c>
      <c r="B360" s="43" t="s">
        <v>473</v>
      </c>
      <c r="C360" t="s">
        <v>406</v>
      </c>
      <c r="D360" s="7" t="s">
        <v>108</v>
      </c>
      <c r="E360" s="7">
        <v>151</v>
      </c>
      <c r="L360" s="7">
        <v>5</v>
      </c>
      <c r="M360" s="7">
        <v>100</v>
      </c>
      <c r="N360" s="7">
        <v>700</v>
      </c>
      <c r="O360" s="7" t="s">
        <v>289</v>
      </c>
      <c r="P360" s="7">
        <v>67</v>
      </c>
      <c r="Q360" s="7">
        <f t="shared" si="58"/>
        <v>44.89</v>
      </c>
      <c r="S360" s="41">
        <f t="shared" si="59"/>
        <v>0</v>
      </c>
    </row>
    <row r="361" spans="1:19" ht="30" customHeight="1"/>
    <row r="362" spans="1:19">
      <c r="A362" s="3" t="s">
        <v>474</v>
      </c>
      <c r="B362" s="3"/>
      <c r="C362" s="3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7"/>
      <c r="S362" s="15"/>
    </row>
    <row r="363" spans="1:19">
      <c r="A363" s="11" t="s">
        <v>436</v>
      </c>
      <c r="B363" s="12" t="s">
        <v>437</v>
      </c>
      <c r="C363" s="5" t="s">
        <v>0</v>
      </c>
      <c r="D363" s="6" t="s">
        <v>1</v>
      </c>
      <c r="E363" s="6" t="s">
        <v>2</v>
      </c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 t="s">
        <v>6</v>
      </c>
      <c r="Q363" s="6" t="s">
        <v>513</v>
      </c>
      <c r="R363" s="48"/>
      <c r="S363" s="40" t="s">
        <v>514</v>
      </c>
    </row>
    <row r="364" spans="1:19">
      <c r="A364">
        <f>A360+1</f>
        <v>290</v>
      </c>
      <c r="B364" s="43" t="s">
        <v>474</v>
      </c>
      <c r="C364" t="s">
        <v>407</v>
      </c>
      <c r="D364" s="7" t="s">
        <v>284</v>
      </c>
      <c r="E364" s="7">
        <v>32</v>
      </c>
      <c r="O364" s="7">
        <v>50</v>
      </c>
      <c r="P364" s="7">
        <v>4</v>
      </c>
      <c r="Q364" s="7">
        <f t="shared" ref="Q364:Q371" si="61">P364*(100-$Q$1*100)/100</f>
        <v>2.68</v>
      </c>
      <c r="S364" s="41">
        <f t="shared" ref="S364:S371" si="62">R364*Q364</f>
        <v>0</v>
      </c>
    </row>
    <row r="365" spans="1:19">
      <c r="A365">
        <f t="shared" ref="A365:A371" si="63">A364+1</f>
        <v>291</v>
      </c>
      <c r="B365" s="43" t="s">
        <v>474</v>
      </c>
      <c r="C365" t="s">
        <v>408</v>
      </c>
      <c r="D365" s="7" t="s">
        <v>284</v>
      </c>
      <c r="E365" s="7">
        <v>40</v>
      </c>
      <c r="O365" s="7">
        <v>50</v>
      </c>
      <c r="P365" s="7">
        <v>4</v>
      </c>
      <c r="Q365" s="7">
        <f t="shared" si="61"/>
        <v>2.68</v>
      </c>
      <c r="S365" s="41">
        <f t="shared" si="62"/>
        <v>0</v>
      </c>
    </row>
    <row r="366" spans="1:19">
      <c r="A366">
        <f t="shared" si="63"/>
        <v>292</v>
      </c>
      <c r="B366" s="43" t="s">
        <v>474</v>
      </c>
      <c r="C366" t="s">
        <v>409</v>
      </c>
      <c r="D366" s="7" t="s">
        <v>284</v>
      </c>
      <c r="E366" s="7">
        <v>50</v>
      </c>
      <c r="O366" s="7">
        <v>50</v>
      </c>
      <c r="P366" s="7">
        <v>5</v>
      </c>
      <c r="Q366" s="7">
        <f t="shared" si="61"/>
        <v>3.35</v>
      </c>
      <c r="S366" s="41">
        <f t="shared" si="62"/>
        <v>0</v>
      </c>
    </row>
    <row r="367" spans="1:19">
      <c r="A367">
        <f t="shared" si="63"/>
        <v>293</v>
      </c>
      <c r="B367" s="43" t="s">
        <v>474</v>
      </c>
      <c r="C367" t="s">
        <v>410</v>
      </c>
      <c r="D367" s="7" t="s">
        <v>284</v>
      </c>
      <c r="E367" s="7">
        <v>75</v>
      </c>
      <c r="O367" s="7">
        <v>20</v>
      </c>
      <c r="P367" s="7">
        <v>8</v>
      </c>
      <c r="Q367" s="7">
        <f t="shared" si="61"/>
        <v>5.36</v>
      </c>
      <c r="S367" s="41">
        <f t="shared" si="62"/>
        <v>0</v>
      </c>
    </row>
    <row r="368" spans="1:19">
      <c r="A368">
        <f t="shared" si="63"/>
        <v>294</v>
      </c>
      <c r="B368" s="43" t="s">
        <v>474</v>
      </c>
      <c r="C368" t="s">
        <v>411</v>
      </c>
      <c r="D368" s="7" t="s">
        <v>284</v>
      </c>
      <c r="E368" s="7">
        <v>90</v>
      </c>
      <c r="O368" s="7">
        <v>20</v>
      </c>
      <c r="P368" s="7">
        <v>10</v>
      </c>
      <c r="Q368" s="7">
        <f t="shared" si="61"/>
        <v>6.7</v>
      </c>
      <c r="S368" s="41">
        <f t="shared" si="62"/>
        <v>0</v>
      </c>
    </row>
    <row r="369" spans="1:19">
      <c r="A369">
        <f t="shared" si="63"/>
        <v>295</v>
      </c>
      <c r="B369" s="43" t="s">
        <v>474</v>
      </c>
      <c r="C369" t="s">
        <v>412</v>
      </c>
      <c r="D369" s="7" t="s">
        <v>284</v>
      </c>
      <c r="E369" s="7">
        <v>110</v>
      </c>
      <c r="O369" s="7">
        <v>20</v>
      </c>
      <c r="P369" s="7">
        <v>11</v>
      </c>
      <c r="Q369" s="7">
        <f t="shared" si="61"/>
        <v>7.37</v>
      </c>
      <c r="S369" s="41">
        <f t="shared" si="62"/>
        <v>0</v>
      </c>
    </row>
    <row r="370" spans="1:19">
      <c r="A370">
        <f t="shared" si="63"/>
        <v>296</v>
      </c>
      <c r="B370" s="43" t="s">
        <v>474</v>
      </c>
      <c r="C370" t="s">
        <v>413</v>
      </c>
      <c r="D370" s="7" t="s">
        <v>284</v>
      </c>
      <c r="E370" s="7">
        <v>125</v>
      </c>
      <c r="O370" s="7">
        <v>20</v>
      </c>
      <c r="P370" s="7">
        <v>18</v>
      </c>
      <c r="Q370" s="7">
        <f t="shared" si="61"/>
        <v>12.06</v>
      </c>
      <c r="S370" s="41">
        <f t="shared" si="62"/>
        <v>0</v>
      </c>
    </row>
    <row r="371" spans="1:19">
      <c r="A371">
        <f t="shared" si="63"/>
        <v>297</v>
      </c>
      <c r="B371" s="43" t="s">
        <v>474</v>
      </c>
      <c r="C371" t="s">
        <v>414</v>
      </c>
      <c r="D371" s="7" t="s">
        <v>284</v>
      </c>
      <c r="E371" s="7">
        <v>160</v>
      </c>
      <c r="O371" s="7">
        <v>20</v>
      </c>
      <c r="P371" s="7">
        <v>24</v>
      </c>
      <c r="Q371" s="7">
        <f t="shared" si="61"/>
        <v>16.079999999999998</v>
      </c>
      <c r="S371" s="41">
        <f t="shared" si="62"/>
        <v>0</v>
      </c>
    </row>
    <row r="372" spans="1:19">
      <c r="A372" s="3" t="s">
        <v>448</v>
      </c>
      <c r="B372" s="3"/>
      <c r="C372" s="3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7"/>
      <c r="S372" s="15"/>
    </row>
    <row r="373" spans="1:19">
      <c r="A373" s="11" t="s">
        <v>436</v>
      </c>
      <c r="B373" s="12" t="s">
        <v>437</v>
      </c>
      <c r="C373" s="5" t="s">
        <v>0</v>
      </c>
      <c r="D373" s="6" t="s">
        <v>1</v>
      </c>
      <c r="E373" s="6" t="s">
        <v>205</v>
      </c>
      <c r="F373" s="6" t="s">
        <v>206</v>
      </c>
      <c r="G373" s="6"/>
      <c r="H373" s="6"/>
      <c r="I373" s="6"/>
      <c r="J373" s="6"/>
      <c r="K373" s="6"/>
      <c r="L373" s="6"/>
      <c r="M373" s="6"/>
      <c r="N373" s="6"/>
      <c r="O373" s="6" t="s">
        <v>5</v>
      </c>
      <c r="P373" s="6" t="s">
        <v>6</v>
      </c>
      <c r="Q373" s="6" t="s">
        <v>513</v>
      </c>
      <c r="R373" s="48"/>
      <c r="S373" s="40" t="s">
        <v>514</v>
      </c>
    </row>
    <row r="374" spans="1:19">
      <c r="A374">
        <f>A371+1</f>
        <v>298</v>
      </c>
      <c r="B374" s="43" t="s">
        <v>448</v>
      </c>
      <c r="C374" t="s">
        <v>415</v>
      </c>
      <c r="D374" s="7" t="s">
        <v>108</v>
      </c>
      <c r="E374" s="7" t="s">
        <v>219</v>
      </c>
      <c r="F374" s="7" t="s">
        <v>220</v>
      </c>
      <c r="L374" s="7">
        <v>100</v>
      </c>
      <c r="M374" s="7">
        <v>800</v>
      </c>
      <c r="N374" s="7">
        <v>4800</v>
      </c>
      <c r="O374" s="7" t="s">
        <v>10</v>
      </c>
      <c r="P374" s="7">
        <v>41</v>
      </c>
      <c r="Q374" s="7">
        <f t="shared" ref="Q374:Q377" si="64">P374*(100-$Q$1*100)/100</f>
        <v>27.47</v>
      </c>
      <c r="S374" s="41">
        <f t="shared" ref="S374:S377" si="65">R374*Q374</f>
        <v>0</v>
      </c>
    </row>
    <row r="375" spans="1:19">
      <c r="A375">
        <f t="shared" ref="A375:A377" si="66">A374+1</f>
        <v>299</v>
      </c>
      <c r="B375" s="43" t="s">
        <v>448</v>
      </c>
      <c r="C375" t="s">
        <v>416</v>
      </c>
      <c r="D375" s="7" t="s">
        <v>108</v>
      </c>
      <c r="E375" s="7" t="s">
        <v>226</v>
      </c>
      <c r="F375" s="7" t="s">
        <v>226</v>
      </c>
      <c r="L375" s="7">
        <v>80</v>
      </c>
      <c r="M375" s="7">
        <v>640</v>
      </c>
      <c r="N375" s="7">
        <v>3200</v>
      </c>
      <c r="O375" s="7" t="s">
        <v>21</v>
      </c>
      <c r="P375" s="7">
        <v>41</v>
      </c>
      <c r="Q375" s="7">
        <f t="shared" si="64"/>
        <v>27.47</v>
      </c>
      <c r="S375" s="41">
        <f t="shared" si="65"/>
        <v>0</v>
      </c>
    </row>
    <row r="376" spans="1:19">
      <c r="A376">
        <f t="shared" si="66"/>
        <v>300</v>
      </c>
      <c r="B376" s="43" t="s">
        <v>448</v>
      </c>
      <c r="C376" t="s">
        <v>417</v>
      </c>
      <c r="D376" s="7" t="s">
        <v>108</v>
      </c>
      <c r="E376" s="7" t="s">
        <v>418</v>
      </c>
      <c r="F376" s="7" t="s">
        <v>419</v>
      </c>
      <c r="L376" s="7">
        <v>20</v>
      </c>
      <c r="M376" s="7">
        <v>160</v>
      </c>
      <c r="N376" s="7">
        <v>640</v>
      </c>
      <c r="O376" s="7" t="s">
        <v>114</v>
      </c>
      <c r="P376" s="7">
        <v>42</v>
      </c>
      <c r="Q376" s="7">
        <f t="shared" si="64"/>
        <v>28.14</v>
      </c>
      <c r="S376" s="41">
        <f t="shared" si="65"/>
        <v>0</v>
      </c>
    </row>
    <row r="377" spans="1:19">
      <c r="A377">
        <f t="shared" si="66"/>
        <v>301</v>
      </c>
      <c r="B377" s="43" t="s">
        <v>448</v>
      </c>
      <c r="C377" t="s">
        <v>420</v>
      </c>
      <c r="D377" s="7" t="s">
        <v>108</v>
      </c>
      <c r="E377" s="7" t="s">
        <v>421</v>
      </c>
      <c r="F377" s="7" t="s">
        <v>422</v>
      </c>
      <c r="L377" s="7">
        <v>20</v>
      </c>
      <c r="M377" s="7">
        <v>160</v>
      </c>
      <c r="N377" s="7">
        <v>640</v>
      </c>
      <c r="O377" s="7" t="s">
        <v>23</v>
      </c>
      <c r="P377" s="7">
        <v>42</v>
      </c>
      <c r="Q377" s="7">
        <f t="shared" si="64"/>
        <v>28.14</v>
      </c>
      <c r="S377" s="41">
        <f t="shared" si="65"/>
        <v>0</v>
      </c>
    </row>
    <row r="378" spans="1:19" ht="22.9" customHeight="1"/>
    <row r="379" spans="1:19">
      <c r="A379" s="3" t="s">
        <v>475</v>
      </c>
      <c r="B379" s="3"/>
      <c r="C379" s="3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7"/>
      <c r="S379" s="15"/>
    </row>
    <row r="380" spans="1:19">
      <c r="A380" s="11" t="s">
        <v>436</v>
      </c>
      <c r="B380" s="12" t="s">
        <v>437</v>
      </c>
      <c r="C380" s="5" t="s">
        <v>0</v>
      </c>
      <c r="D380" s="6" t="s">
        <v>1</v>
      </c>
      <c r="E380" s="6" t="s">
        <v>423</v>
      </c>
      <c r="F380" s="6" t="s">
        <v>3</v>
      </c>
      <c r="G380" s="6"/>
      <c r="H380" s="6"/>
      <c r="I380" s="6"/>
      <c r="J380" s="6"/>
      <c r="K380" s="6"/>
      <c r="L380" s="6"/>
      <c r="M380" s="6"/>
      <c r="N380" s="6"/>
      <c r="O380" s="6" t="s">
        <v>5</v>
      </c>
      <c r="P380" s="6" t="s">
        <v>6</v>
      </c>
      <c r="Q380" s="6" t="s">
        <v>513</v>
      </c>
      <c r="R380" s="48"/>
      <c r="S380" s="40" t="s">
        <v>514</v>
      </c>
    </row>
    <row r="381" spans="1:19">
      <c r="A381">
        <f>A377+1</f>
        <v>302</v>
      </c>
      <c r="B381" s="43" t="s">
        <v>475</v>
      </c>
      <c r="C381" t="s">
        <v>424</v>
      </c>
      <c r="D381" s="7" t="s">
        <v>284</v>
      </c>
      <c r="E381" s="7">
        <v>50</v>
      </c>
      <c r="F381" s="7">
        <v>50</v>
      </c>
      <c r="L381" s="7">
        <v>10</v>
      </c>
      <c r="M381" s="7">
        <v>30</v>
      </c>
      <c r="N381" s="7">
        <v>120</v>
      </c>
      <c r="O381" s="7" t="s">
        <v>425</v>
      </c>
      <c r="P381" s="7">
        <v>467</v>
      </c>
      <c r="Q381" s="7">
        <f t="shared" ref="Q381:Q383" si="67">P381*(100-$Q$1*100)/100</f>
        <v>312.89</v>
      </c>
      <c r="S381" s="41">
        <f t="shared" ref="S381:S383" si="68">R381*Q381</f>
        <v>0</v>
      </c>
    </row>
    <row r="382" spans="1:19">
      <c r="A382">
        <f t="shared" ref="A382:A383" si="69">A381+1</f>
        <v>303</v>
      </c>
      <c r="B382" s="43" t="s">
        <v>475</v>
      </c>
      <c r="C382" t="s">
        <v>426</v>
      </c>
      <c r="D382" s="7" t="s">
        <v>284</v>
      </c>
      <c r="E382" s="7">
        <v>75</v>
      </c>
      <c r="F382" s="7">
        <v>70</v>
      </c>
      <c r="L382" s="7">
        <v>5</v>
      </c>
      <c r="M382" s="7">
        <v>15</v>
      </c>
      <c r="N382" s="7">
        <v>60</v>
      </c>
      <c r="O382" s="7" t="s">
        <v>425</v>
      </c>
      <c r="P382" s="7">
        <v>519</v>
      </c>
      <c r="Q382" s="7">
        <f t="shared" si="67"/>
        <v>347.73</v>
      </c>
      <c r="S382" s="41">
        <f t="shared" si="68"/>
        <v>0</v>
      </c>
    </row>
    <row r="383" spans="1:19">
      <c r="A383">
        <f t="shared" si="69"/>
        <v>304</v>
      </c>
      <c r="B383" s="43" t="s">
        <v>475</v>
      </c>
      <c r="C383" t="s">
        <v>427</v>
      </c>
      <c r="D383" s="7" t="s">
        <v>284</v>
      </c>
      <c r="E383" s="7">
        <v>110</v>
      </c>
      <c r="F383" s="7">
        <v>100</v>
      </c>
      <c r="L383" s="7">
        <v>5</v>
      </c>
      <c r="M383" s="7">
        <v>15</v>
      </c>
      <c r="N383" s="7">
        <v>45</v>
      </c>
      <c r="O383" s="7" t="s">
        <v>425</v>
      </c>
      <c r="P383" s="7">
        <v>585</v>
      </c>
      <c r="Q383" s="7">
        <f t="shared" si="67"/>
        <v>391.95</v>
      </c>
      <c r="S383" s="41">
        <f t="shared" si="68"/>
        <v>0</v>
      </c>
    </row>
    <row r="384" spans="1:19" ht="65.45" customHeight="1"/>
    <row r="385" spans="1:19">
      <c r="A385" s="3" t="s">
        <v>476</v>
      </c>
      <c r="B385" s="3"/>
      <c r="C385" s="3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7"/>
      <c r="S385" s="15"/>
    </row>
    <row r="386" spans="1:19">
      <c r="A386" s="11" t="s">
        <v>436</v>
      </c>
      <c r="B386" s="12" t="s">
        <v>437</v>
      </c>
      <c r="C386" s="5" t="s">
        <v>0</v>
      </c>
      <c r="D386" s="6" t="s">
        <v>1</v>
      </c>
      <c r="E386" s="6" t="s">
        <v>3</v>
      </c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 t="s">
        <v>6</v>
      </c>
      <c r="Q386" s="6" t="s">
        <v>513</v>
      </c>
      <c r="R386" s="48"/>
      <c r="S386" s="40" t="s">
        <v>514</v>
      </c>
    </row>
    <row r="387" spans="1:19">
      <c r="A387">
        <f>A383+1</f>
        <v>305</v>
      </c>
      <c r="B387" s="43" t="s">
        <v>476</v>
      </c>
      <c r="C387" t="s">
        <v>428</v>
      </c>
      <c r="D387" s="7" t="s">
        <v>284</v>
      </c>
      <c r="E387" s="7">
        <v>70</v>
      </c>
      <c r="O387" s="7">
        <v>1</v>
      </c>
      <c r="P387" s="7">
        <v>58</v>
      </c>
      <c r="Q387" s="7">
        <f t="shared" ref="Q387:Q388" si="70">P387*(100-$Q$1*100)/100</f>
        <v>38.86</v>
      </c>
      <c r="S387" s="41">
        <f t="shared" ref="S387:S388" si="71">R387*Q387</f>
        <v>0</v>
      </c>
    </row>
    <row r="388" spans="1:19">
      <c r="A388">
        <f t="shared" ref="A388" si="72">A387+1</f>
        <v>306</v>
      </c>
      <c r="B388" s="43" t="s">
        <v>476</v>
      </c>
      <c r="C388" t="s">
        <v>429</v>
      </c>
      <c r="D388" s="7" t="s">
        <v>284</v>
      </c>
      <c r="E388" s="7">
        <v>100</v>
      </c>
      <c r="O388" s="7">
        <v>1</v>
      </c>
      <c r="P388" s="7">
        <v>61</v>
      </c>
      <c r="Q388" s="7">
        <f t="shared" si="70"/>
        <v>40.869999999999997</v>
      </c>
      <c r="S388" s="41">
        <f t="shared" si="71"/>
        <v>0</v>
      </c>
    </row>
    <row r="389" spans="1:19">
      <c r="A389" s="3" t="s">
        <v>477</v>
      </c>
      <c r="B389" s="3"/>
      <c r="C389" s="3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7"/>
      <c r="S389" s="15"/>
    </row>
    <row r="390" spans="1:19">
      <c r="A390" s="11" t="s">
        <v>436</v>
      </c>
      <c r="B390" s="12" t="s">
        <v>437</v>
      </c>
      <c r="C390" s="5" t="s">
        <v>0</v>
      </c>
      <c r="D390" s="6" t="s">
        <v>1</v>
      </c>
      <c r="E390" s="6" t="s">
        <v>430</v>
      </c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 t="s">
        <v>6</v>
      </c>
      <c r="Q390" s="6" t="s">
        <v>513</v>
      </c>
      <c r="R390" s="48"/>
      <c r="S390" s="40" t="s">
        <v>514</v>
      </c>
    </row>
    <row r="391" spans="1:19">
      <c r="A391">
        <f>A388+1</f>
        <v>307</v>
      </c>
      <c r="B391" s="43" t="s">
        <v>477</v>
      </c>
      <c r="C391" t="s">
        <v>431</v>
      </c>
      <c r="D391" s="7" t="s">
        <v>284</v>
      </c>
      <c r="E391" s="7">
        <v>150</v>
      </c>
      <c r="O391" s="7">
        <v>50</v>
      </c>
      <c r="P391" s="7">
        <v>45</v>
      </c>
      <c r="Q391" s="7">
        <f t="shared" ref="Q391:Q392" si="73">P391*(100-$Q$1*100)/100</f>
        <v>30.15</v>
      </c>
      <c r="S391" s="41">
        <f t="shared" ref="S391:S392" si="74">R391*Q391</f>
        <v>0</v>
      </c>
    </row>
    <row r="392" spans="1:19">
      <c r="A392">
        <f t="shared" ref="A392" si="75">A391+1</f>
        <v>308</v>
      </c>
      <c r="B392" s="43" t="s">
        <v>477</v>
      </c>
      <c r="C392" t="s">
        <v>432</v>
      </c>
      <c r="D392" s="7" t="s">
        <v>284</v>
      </c>
      <c r="E392" s="7">
        <v>250</v>
      </c>
      <c r="O392" s="7">
        <v>50</v>
      </c>
      <c r="P392" s="7">
        <v>55</v>
      </c>
      <c r="Q392" s="7">
        <f t="shared" si="73"/>
        <v>36.85</v>
      </c>
      <c r="S392" s="41">
        <f t="shared" si="74"/>
        <v>0</v>
      </c>
    </row>
    <row r="394" spans="1:19" ht="15.75">
      <c r="A394" s="13" t="s">
        <v>478</v>
      </c>
      <c r="B394" s="13"/>
      <c r="C394" s="8"/>
      <c r="D394" s="9"/>
      <c r="E394" s="9"/>
      <c r="F394" s="9"/>
      <c r="G394" s="9"/>
      <c r="H394" s="9"/>
      <c r="I394" s="9"/>
      <c r="J394" s="9"/>
      <c r="K394" s="9"/>
      <c r="L394" s="10"/>
      <c r="M394" s="8"/>
      <c r="N394" s="10"/>
      <c r="O394" s="8"/>
      <c r="P394" s="8"/>
      <c r="Q394" s="8"/>
      <c r="R394" s="50"/>
      <c r="S394" s="17"/>
    </row>
  </sheetData>
  <pageMargins left="0.7" right="0.7" top="0.78740157499999996" bottom="0.78740157499999996" header="0.3" footer="0.3"/>
  <pageSetup paperSize="9" orientation="portrait" horizontalDpi="4294967293" r:id="rId1"/>
  <drawing r:id="rId2"/>
  <tableParts count="25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</tableParts>
</worksheet>
</file>

<file path=xl/worksheets/sheet3.xml><?xml version="1.0" encoding="utf-8"?>
<worksheet xmlns="http://schemas.openxmlformats.org/spreadsheetml/2006/main" xmlns:r="http://schemas.openxmlformats.org/officeDocument/2006/relationships">
  <sheetPr codeName="List3">
    <tabColor theme="6" tint="-0.499984740745262"/>
  </sheetPr>
  <dimension ref="A1:E200"/>
  <sheetViews>
    <sheetView tabSelected="1" workbookViewId="0">
      <selection activeCell="A12" sqref="A12"/>
    </sheetView>
  </sheetViews>
  <sheetFormatPr defaultRowHeight="15"/>
  <cols>
    <col min="1" max="1" width="11.85546875" style="52" customWidth="1"/>
    <col min="2" max="2" width="85.42578125" style="52" customWidth="1"/>
    <col min="3" max="4" width="13.140625" style="52" customWidth="1"/>
    <col min="5" max="5" width="14.7109375" style="52" customWidth="1"/>
    <col min="6" max="16384" width="9.140625" style="51"/>
  </cols>
  <sheetData>
    <row r="1" spans="1:5" ht="20.25">
      <c r="B1" s="53" t="s">
        <v>498</v>
      </c>
      <c r="C1" s="54"/>
    </row>
    <row r="2" spans="1:5">
      <c r="A2" s="55" t="s">
        <v>499</v>
      </c>
      <c r="C2" s="54" t="s">
        <v>500</v>
      </c>
    </row>
    <row r="3" spans="1:5">
      <c r="A3" s="56" t="s">
        <v>501</v>
      </c>
      <c r="C3" s="54" t="str">
        <f>'Registrace zákazníka'!D5</f>
        <v>zde vyplňte</v>
      </c>
    </row>
    <row r="4" spans="1:5">
      <c r="A4" s="52" t="s">
        <v>502</v>
      </c>
      <c r="C4" s="57" t="str">
        <f>'Registrace zákazníka'!D6</f>
        <v>zde vyplňte</v>
      </c>
    </row>
    <row r="5" spans="1:5">
      <c r="A5" s="52" t="s">
        <v>503</v>
      </c>
      <c r="C5" s="57" t="str">
        <f>'Registrace zákazníka'!D7</f>
        <v>zde vyplňte</v>
      </c>
    </row>
    <row r="6" spans="1:5">
      <c r="C6" s="57" t="str">
        <f>'Registrace zákazníka'!D8</f>
        <v>zde vyplňte</v>
      </c>
    </row>
    <row r="7" spans="1:5">
      <c r="A7" s="52" t="s">
        <v>504</v>
      </c>
      <c r="C7" s="57" t="str">
        <f>'Registrace zákazníka'!D9</f>
        <v>zde vyplňte</v>
      </c>
    </row>
    <row r="8" spans="1:5">
      <c r="A8" s="52" t="s">
        <v>505</v>
      </c>
      <c r="C8" s="57" t="str">
        <f>'Registrace zákazníka'!D10</f>
        <v>zde vyplňte</v>
      </c>
    </row>
    <row r="9" spans="1:5">
      <c r="C9" s="57" t="str">
        <f>'Registrace zákazníka'!D11</f>
        <v>zde vyplňte</v>
      </c>
    </row>
    <row r="10" spans="1:5" ht="15.75" thickBot="1"/>
    <row r="11" spans="1:5" ht="26.25" thickBot="1">
      <c r="A11" s="60" t="s">
        <v>506</v>
      </c>
      <c r="B11" s="60" t="s">
        <v>507</v>
      </c>
      <c r="C11" s="61" t="s">
        <v>508</v>
      </c>
      <c r="D11" s="62" t="s">
        <v>509</v>
      </c>
      <c r="E11" s="63" t="s">
        <v>510</v>
      </c>
    </row>
    <row r="12" spans="1:5">
      <c r="A12" s="58"/>
      <c r="C12" s="64"/>
      <c r="D12" s="65"/>
      <c r="E12" s="59"/>
    </row>
    <row r="13" spans="1:5">
      <c r="C13" s="64"/>
      <c r="D13" s="65"/>
      <c r="E13" s="59"/>
    </row>
    <row r="14" spans="1:5">
      <c r="C14" s="64"/>
      <c r="D14" s="65"/>
      <c r="E14" s="59"/>
    </row>
    <row r="15" spans="1:5">
      <c r="C15" s="64"/>
      <c r="D15" s="65"/>
      <c r="E15" s="59"/>
    </row>
    <row r="16" spans="1:5">
      <c r="C16" s="64"/>
      <c r="D16" s="65"/>
      <c r="E16" s="59"/>
    </row>
    <row r="17" spans="3:5">
      <c r="C17" s="64"/>
      <c r="D17" s="65"/>
      <c r="E17" s="59"/>
    </row>
    <row r="18" spans="3:5">
      <c r="C18" s="64"/>
      <c r="D18" s="65"/>
      <c r="E18" s="59"/>
    </row>
    <row r="19" spans="3:5">
      <c r="C19" s="64"/>
      <c r="D19" s="65"/>
      <c r="E19" s="59"/>
    </row>
    <row r="20" spans="3:5">
      <c r="C20" s="64"/>
      <c r="D20" s="65"/>
      <c r="E20" s="59"/>
    </row>
    <row r="21" spans="3:5">
      <c r="C21" s="64"/>
      <c r="D21" s="65"/>
      <c r="E21" s="59"/>
    </row>
    <row r="22" spans="3:5">
      <c r="C22" s="64"/>
      <c r="D22" s="65"/>
      <c r="E22" s="59"/>
    </row>
    <row r="23" spans="3:5">
      <c r="C23" s="64"/>
      <c r="D23" s="65"/>
      <c r="E23" s="59"/>
    </row>
    <row r="24" spans="3:5">
      <c r="C24" s="64"/>
      <c r="D24" s="65"/>
      <c r="E24" s="59"/>
    </row>
    <row r="25" spans="3:5">
      <c r="C25" s="64"/>
      <c r="D25" s="65"/>
      <c r="E25" s="59"/>
    </row>
    <row r="26" spans="3:5">
      <c r="C26" s="64"/>
      <c r="D26" s="65"/>
      <c r="E26" s="59"/>
    </row>
    <row r="27" spans="3:5">
      <c r="C27" s="64"/>
      <c r="D27" s="65"/>
      <c r="E27" s="59"/>
    </row>
    <row r="28" spans="3:5">
      <c r="C28" s="64"/>
      <c r="D28" s="65"/>
      <c r="E28" s="59"/>
    </row>
    <row r="29" spans="3:5">
      <c r="C29" s="64"/>
      <c r="D29" s="65"/>
      <c r="E29" s="59"/>
    </row>
    <row r="30" spans="3:5">
      <c r="C30" s="64"/>
      <c r="D30" s="65"/>
      <c r="E30" s="59"/>
    </row>
    <row r="31" spans="3:5">
      <c r="C31" s="64"/>
      <c r="D31" s="65"/>
      <c r="E31" s="59"/>
    </row>
    <row r="32" spans="3:5">
      <c r="C32" s="64"/>
      <c r="D32" s="65"/>
      <c r="E32" s="59"/>
    </row>
    <row r="33" spans="3:5">
      <c r="C33" s="64"/>
      <c r="D33" s="65"/>
      <c r="E33" s="59"/>
    </row>
    <row r="34" spans="3:5">
      <c r="C34" s="64"/>
      <c r="D34" s="65"/>
      <c r="E34" s="59"/>
    </row>
    <row r="35" spans="3:5">
      <c r="C35" s="64"/>
      <c r="D35" s="65"/>
      <c r="E35" s="59"/>
    </row>
    <row r="36" spans="3:5">
      <c r="C36" s="64"/>
      <c r="D36" s="65"/>
      <c r="E36" s="59"/>
    </row>
    <row r="37" spans="3:5">
      <c r="C37" s="64"/>
      <c r="D37" s="65"/>
      <c r="E37" s="59"/>
    </row>
    <row r="38" spans="3:5">
      <c r="C38" s="64"/>
      <c r="D38" s="65"/>
      <c r="E38" s="59"/>
    </row>
    <row r="39" spans="3:5">
      <c r="C39" s="64"/>
      <c r="D39" s="65"/>
      <c r="E39" s="59"/>
    </row>
    <row r="40" spans="3:5">
      <c r="C40" s="64"/>
      <c r="D40" s="65"/>
      <c r="E40" s="59"/>
    </row>
    <row r="41" spans="3:5">
      <c r="C41" s="64"/>
      <c r="D41" s="65"/>
      <c r="E41" s="59"/>
    </row>
    <row r="42" spans="3:5">
      <c r="C42" s="64"/>
      <c r="D42" s="65"/>
      <c r="E42" s="59"/>
    </row>
    <row r="43" spans="3:5">
      <c r="C43" s="64"/>
      <c r="D43" s="65"/>
      <c r="E43" s="59"/>
    </row>
    <row r="44" spans="3:5">
      <c r="C44" s="64"/>
      <c r="D44" s="65"/>
      <c r="E44" s="59"/>
    </row>
    <row r="45" spans="3:5">
      <c r="C45" s="64"/>
      <c r="D45" s="65"/>
      <c r="E45" s="59"/>
    </row>
    <row r="46" spans="3:5">
      <c r="C46" s="64"/>
      <c r="D46" s="65"/>
      <c r="E46" s="59"/>
    </row>
    <row r="47" spans="3:5">
      <c r="C47" s="64"/>
      <c r="D47" s="65"/>
      <c r="E47" s="59"/>
    </row>
    <row r="48" spans="3:5">
      <c r="C48" s="64"/>
      <c r="D48" s="65"/>
      <c r="E48" s="59"/>
    </row>
    <row r="49" spans="3:5">
      <c r="C49" s="64"/>
      <c r="D49" s="65"/>
      <c r="E49" s="59"/>
    </row>
    <row r="50" spans="3:5">
      <c r="C50" s="64"/>
      <c r="D50" s="65"/>
      <c r="E50" s="59"/>
    </row>
    <row r="51" spans="3:5">
      <c r="C51" s="64"/>
      <c r="D51" s="65"/>
      <c r="E51" s="59"/>
    </row>
    <row r="52" spans="3:5">
      <c r="C52" s="64"/>
      <c r="D52" s="65"/>
      <c r="E52" s="59"/>
    </row>
    <row r="53" spans="3:5">
      <c r="C53" s="64"/>
      <c r="D53" s="65"/>
      <c r="E53" s="59"/>
    </row>
    <row r="54" spans="3:5">
      <c r="C54" s="64"/>
      <c r="D54" s="65"/>
      <c r="E54" s="59"/>
    </row>
    <row r="55" spans="3:5">
      <c r="C55" s="64"/>
      <c r="D55" s="65"/>
      <c r="E55" s="59"/>
    </row>
    <row r="56" spans="3:5">
      <c r="C56" s="64"/>
      <c r="D56" s="65"/>
      <c r="E56" s="59"/>
    </row>
    <row r="57" spans="3:5">
      <c r="C57" s="64"/>
      <c r="D57" s="65"/>
      <c r="E57" s="59"/>
    </row>
    <row r="58" spans="3:5">
      <c r="C58" s="64"/>
      <c r="D58" s="65"/>
      <c r="E58" s="59"/>
    </row>
    <row r="59" spans="3:5">
      <c r="C59" s="64"/>
      <c r="D59" s="65"/>
      <c r="E59" s="59"/>
    </row>
    <row r="60" spans="3:5">
      <c r="C60" s="64"/>
      <c r="D60" s="65"/>
      <c r="E60" s="59"/>
    </row>
    <row r="61" spans="3:5">
      <c r="C61" s="64"/>
      <c r="D61" s="65"/>
      <c r="E61" s="59"/>
    </row>
    <row r="62" spans="3:5">
      <c r="C62" s="64"/>
      <c r="D62" s="65"/>
      <c r="E62" s="59"/>
    </row>
    <row r="63" spans="3:5">
      <c r="C63" s="64"/>
      <c r="D63" s="65"/>
      <c r="E63" s="59"/>
    </row>
    <row r="64" spans="3:5">
      <c r="C64" s="64"/>
      <c r="D64" s="65"/>
      <c r="E64" s="59"/>
    </row>
    <row r="65" spans="3:5">
      <c r="C65" s="64"/>
      <c r="D65" s="65"/>
      <c r="E65" s="59"/>
    </row>
    <row r="66" spans="3:5">
      <c r="C66" s="64"/>
      <c r="D66" s="65"/>
      <c r="E66" s="59"/>
    </row>
    <row r="67" spans="3:5">
      <c r="C67" s="64"/>
      <c r="D67" s="65"/>
      <c r="E67" s="59"/>
    </row>
    <row r="68" spans="3:5">
      <c r="C68" s="64"/>
      <c r="D68" s="65"/>
      <c r="E68" s="59"/>
    </row>
    <row r="69" spans="3:5">
      <c r="C69" s="64"/>
      <c r="D69" s="65"/>
      <c r="E69" s="59"/>
    </row>
    <row r="70" spans="3:5">
      <c r="C70" s="64"/>
      <c r="D70" s="65"/>
      <c r="E70" s="59"/>
    </row>
    <row r="71" spans="3:5">
      <c r="C71" s="64"/>
      <c r="D71" s="65"/>
      <c r="E71" s="59"/>
    </row>
    <row r="72" spans="3:5">
      <c r="C72" s="64"/>
      <c r="D72" s="65"/>
      <c r="E72" s="59"/>
    </row>
    <row r="73" spans="3:5">
      <c r="C73" s="64"/>
      <c r="D73" s="65"/>
      <c r="E73" s="59"/>
    </row>
    <row r="74" spans="3:5">
      <c r="C74" s="64"/>
      <c r="D74" s="65"/>
      <c r="E74" s="59"/>
    </row>
    <row r="75" spans="3:5">
      <c r="C75" s="64"/>
      <c r="D75" s="65"/>
      <c r="E75" s="59"/>
    </row>
    <row r="76" spans="3:5">
      <c r="C76" s="64"/>
      <c r="D76" s="65"/>
      <c r="E76" s="59"/>
    </row>
    <row r="77" spans="3:5">
      <c r="C77" s="64"/>
      <c r="D77" s="65"/>
      <c r="E77" s="59"/>
    </row>
    <row r="78" spans="3:5">
      <c r="C78" s="64"/>
      <c r="D78" s="65"/>
      <c r="E78" s="59"/>
    </row>
    <row r="79" spans="3:5">
      <c r="C79" s="64"/>
      <c r="D79" s="65"/>
      <c r="E79" s="59"/>
    </row>
    <row r="80" spans="3:5">
      <c r="C80" s="64"/>
      <c r="D80" s="65"/>
      <c r="E80" s="59"/>
    </row>
    <row r="81" spans="3:5">
      <c r="C81" s="64"/>
      <c r="D81" s="65"/>
      <c r="E81" s="59"/>
    </row>
    <row r="82" spans="3:5">
      <c r="C82" s="64"/>
      <c r="D82" s="65"/>
      <c r="E82" s="59"/>
    </row>
    <row r="83" spans="3:5">
      <c r="C83" s="64"/>
      <c r="D83" s="65"/>
      <c r="E83" s="59"/>
    </row>
    <row r="84" spans="3:5">
      <c r="C84" s="64"/>
      <c r="D84" s="65"/>
      <c r="E84" s="59"/>
    </row>
    <row r="85" spans="3:5">
      <c r="C85" s="64"/>
      <c r="D85" s="65"/>
      <c r="E85" s="59"/>
    </row>
    <row r="86" spans="3:5">
      <c r="C86" s="64"/>
      <c r="D86" s="65"/>
      <c r="E86" s="59"/>
    </row>
    <row r="87" spans="3:5">
      <c r="C87" s="64"/>
      <c r="D87" s="65"/>
      <c r="E87" s="59"/>
    </row>
    <row r="88" spans="3:5">
      <c r="C88" s="64"/>
      <c r="D88" s="65"/>
    </row>
    <row r="89" spans="3:5">
      <c r="C89" s="64"/>
      <c r="D89" s="65"/>
    </row>
    <row r="90" spans="3:5">
      <c r="C90" s="64"/>
      <c r="D90" s="65"/>
    </row>
    <row r="91" spans="3:5">
      <c r="C91" s="64"/>
      <c r="D91" s="65"/>
    </row>
    <row r="92" spans="3:5">
      <c r="C92" s="64"/>
      <c r="D92" s="65"/>
    </row>
    <row r="93" spans="3:5">
      <c r="C93" s="64"/>
      <c r="D93" s="65"/>
    </row>
    <row r="94" spans="3:5">
      <c r="C94" s="64"/>
      <c r="D94" s="65"/>
    </row>
    <row r="95" spans="3:5">
      <c r="C95" s="64"/>
      <c r="D95" s="65"/>
    </row>
    <row r="96" spans="3:5">
      <c r="C96" s="64"/>
      <c r="D96" s="65"/>
    </row>
    <row r="97" spans="3:4">
      <c r="C97" s="64"/>
      <c r="D97" s="65"/>
    </row>
    <row r="98" spans="3:4">
      <c r="C98" s="64"/>
      <c r="D98" s="65"/>
    </row>
    <row r="99" spans="3:4">
      <c r="C99" s="64"/>
      <c r="D99" s="65"/>
    </row>
    <row r="100" spans="3:4">
      <c r="C100" s="64"/>
      <c r="D100" s="65"/>
    </row>
    <row r="101" spans="3:4">
      <c r="C101" s="64"/>
      <c r="D101" s="65"/>
    </row>
    <row r="102" spans="3:4">
      <c r="C102" s="64"/>
      <c r="D102" s="65"/>
    </row>
    <row r="103" spans="3:4">
      <c r="C103" s="64"/>
      <c r="D103" s="65"/>
    </row>
    <row r="104" spans="3:4">
      <c r="C104" s="64"/>
      <c r="D104" s="65"/>
    </row>
    <row r="105" spans="3:4">
      <c r="C105" s="64"/>
      <c r="D105" s="65"/>
    </row>
    <row r="106" spans="3:4">
      <c r="C106" s="64"/>
      <c r="D106" s="65"/>
    </row>
    <row r="107" spans="3:4">
      <c r="C107" s="64"/>
      <c r="D107" s="65"/>
    </row>
    <row r="108" spans="3:4">
      <c r="C108" s="64"/>
      <c r="D108" s="65"/>
    </row>
    <row r="109" spans="3:4">
      <c r="C109" s="64"/>
      <c r="D109" s="65"/>
    </row>
    <row r="110" spans="3:4">
      <c r="C110" s="64"/>
      <c r="D110" s="65"/>
    </row>
    <row r="111" spans="3:4">
      <c r="C111" s="64"/>
      <c r="D111" s="65"/>
    </row>
    <row r="112" spans="3:4">
      <c r="C112" s="64"/>
      <c r="D112" s="65"/>
    </row>
    <row r="113" spans="3:4">
      <c r="C113" s="64"/>
      <c r="D113" s="65"/>
    </row>
    <row r="114" spans="3:4">
      <c r="C114" s="64"/>
      <c r="D114" s="65"/>
    </row>
    <row r="115" spans="3:4">
      <c r="C115" s="64"/>
      <c r="D115" s="65"/>
    </row>
    <row r="116" spans="3:4">
      <c r="C116" s="64"/>
      <c r="D116" s="65"/>
    </row>
    <row r="117" spans="3:4">
      <c r="C117" s="64"/>
      <c r="D117" s="65"/>
    </row>
    <row r="118" spans="3:4">
      <c r="C118" s="64"/>
      <c r="D118" s="65"/>
    </row>
    <row r="119" spans="3:4">
      <c r="C119" s="64"/>
      <c r="D119" s="65"/>
    </row>
    <row r="120" spans="3:4">
      <c r="C120" s="64"/>
      <c r="D120" s="65"/>
    </row>
    <row r="121" spans="3:4">
      <c r="C121" s="64"/>
      <c r="D121" s="65"/>
    </row>
    <row r="122" spans="3:4">
      <c r="C122" s="64"/>
      <c r="D122" s="65"/>
    </row>
    <row r="123" spans="3:4">
      <c r="C123" s="64"/>
      <c r="D123" s="65"/>
    </row>
    <row r="124" spans="3:4">
      <c r="C124" s="64"/>
      <c r="D124" s="65"/>
    </row>
    <row r="125" spans="3:4">
      <c r="C125" s="64"/>
      <c r="D125" s="65"/>
    </row>
    <row r="126" spans="3:4">
      <c r="C126" s="64"/>
      <c r="D126" s="65"/>
    </row>
    <row r="127" spans="3:4">
      <c r="C127" s="64"/>
      <c r="D127" s="65"/>
    </row>
    <row r="128" spans="3:4">
      <c r="C128" s="64"/>
      <c r="D128" s="65"/>
    </row>
    <row r="129" spans="3:4">
      <c r="C129" s="64"/>
      <c r="D129" s="65"/>
    </row>
    <row r="130" spans="3:4">
      <c r="C130" s="64"/>
      <c r="D130" s="65"/>
    </row>
    <row r="131" spans="3:4">
      <c r="C131" s="64"/>
      <c r="D131" s="65"/>
    </row>
    <row r="132" spans="3:4">
      <c r="C132" s="64"/>
      <c r="D132" s="65"/>
    </row>
    <row r="133" spans="3:4">
      <c r="C133" s="64"/>
      <c r="D133" s="65"/>
    </row>
    <row r="134" spans="3:4">
      <c r="C134" s="64"/>
      <c r="D134" s="65"/>
    </row>
    <row r="135" spans="3:4">
      <c r="C135" s="64"/>
      <c r="D135" s="65"/>
    </row>
    <row r="136" spans="3:4">
      <c r="C136" s="64"/>
      <c r="D136" s="65"/>
    </row>
    <row r="137" spans="3:4">
      <c r="C137" s="64"/>
      <c r="D137" s="65"/>
    </row>
    <row r="138" spans="3:4">
      <c r="C138" s="64"/>
      <c r="D138" s="65"/>
    </row>
    <row r="139" spans="3:4">
      <c r="C139" s="64"/>
      <c r="D139" s="65"/>
    </row>
    <row r="140" spans="3:4">
      <c r="C140" s="64"/>
      <c r="D140" s="65"/>
    </row>
    <row r="141" spans="3:4">
      <c r="C141" s="64"/>
      <c r="D141" s="65"/>
    </row>
    <row r="142" spans="3:4">
      <c r="C142" s="64"/>
      <c r="D142" s="65"/>
    </row>
    <row r="143" spans="3:4">
      <c r="C143" s="64"/>
      <c r="D143" s="65"/>
    </row>
    <row r="144" spans="3:4">
      <c r="C144" s="64"/>
      <c r="D144" s="65"/>
    </row>
    <row r="145" spans="3:4">
      <c r="C145" s="64"/>
      <c r="D145" s="65"/>
    </row>
    <row r="146" spans="3:4">
      <c r="C146" s="64"/>
      <c r="D146" s="65"/>
    </row>
    <row r="147" spans="3:4">
      <c r="C147" s="64"/>
      <c r="D147" s="65"/>
    </row>
    <row r="148" spans="3:4">
      <c r="C148" s="64"/>
      <c r="D148" s="65"/>
    </row>
    <row r="149" spans="3:4">
      <c r="C149" s="64"/>
      <c r="D149" s="65"/>
    </row>
    <row r="150" spans="3:4">
      <c r="C150" s="64"/>
      <c r="D150" s="65"/>
    </row>
    <row r="151" spans="3:4">
      <c r="C151" s="64"/>
      <c r="D151" s="65"/>
    </row>
    <row r="152" spans="3:4">
      <c r="C152" s="64"/>
      <c r="D152" s="65"/>
    </row>
    <row r="153" spans="3:4">
      <c r="C153" s="64"/>
      <c r="D153" s="65"/>
    </row>
    <row r="154" spans="3:4">
      <c r="C154" s="64"/>
      <c r="D154" s="65"/>
    </row>
    <row r="155" spans="3:4">
      <c r="C155" s="64"/>
      <c r="D155" s="65"/>
    </row>
    <row r="156" spans="3:4">
      <c r="C156" s="64"/>
      <c r="D156" s="65"/>
    </row>
    <row r="157" spans="3:4">
      <c r="C157" s="64"/>
      <c r="D157" s="65"/>
    </row>
    <row r="158" spans="3:4">
      <c r="C158" s="64"/>
      <c r="D158" s="65"/>
    </row>
    <row r="159" spans="3:4">
      <c r="C159" s="64"/>
      <c r="D159" s="65"/>
    </row>
    <row r="160" spans="3:4">
      <c r="C160" s="64"/>
      <c r="D160" s="65"/>
    </row>
    <row r="161" spans="3:4">
      <c r="C161" s="64"/>
      <c r="D161" s="65"/>
    </row>
    <row r="162" spans="3:4">
      <c r="C162" s="64"/>
      <c r="D162" s="65"/>
    </row>
    <row r="163" spans="3:4">
      <c r="C163" s="64"/>
      <c r="D163" s="65"/>
    </row>
    <row r="164" spans="3:4">
      <c r="C164" s="64"/>
      <c r="D164" s="65"/>
    </row>
    <row r="165" spans="3:4">
      <c r="C165" s="64"/>
      <c r="D165" s="65"/>
    </row>
    <row r="166" spans="3:4">
      <c r="C166" s="64"/>
      <c r="D166" s="65"/>
    </row>
    <row r="167" spans="3:4">
      <c r="C167" s="64"/>
      <c r="D167" s="65"/>
    </row>
    <row r="168" spans="3:4">
      <c r="C168" s="64"/>
      <c r="D168" s="65"/>
    </row>
    <row r="169" spans="3:4">
      <c r="C169" s="64"/>
      <c r="D169" s="65"/>
    </row>
    <row r="170" spans="3:4">
      <c r="C170" s="64"/>
      <c r="D170" s="65"/>
    </row>
    <row r="171" spans="3:4">
      <c r="C171" s="64"/>
      <c r="D171" s="65"/>
    </row>
    <row r="172" spans="3:4">
      <c r="C172" s="64"/>
      <c r="D172" s="65"/>
    </row>
    <row r="173" spans="3:4">
      <c r="C173" s="64"/>
      <c r="D173" s="65"/>
    </row>
    <row r="174" spans="3:4">
      <c r="C174" s="64"/>
      <c r="D174" s="65"/>
    </row>
    <row r="175" spans="3:4">
      <c r="C175" s="64"/>
      <c r="D175" s="65"/>
    </row>
    <row r="176" spans="3:4">
      <c r="C176" s="64"/>
      <c r="D176" s="65"/>
    </row>
    <row r="177" spans="3:4">
      <c r="C177" s="64"/>
      <c r="D177" s="65"/>
    </row>
    <row r="178" spans="3:4">
      <c r="C178" s="64"/>
      <c r="D178" s="65"/>
    </row>
    <row r="179" spans="3:4">
      <c r="C179" s="64"/>
      <c r="D179" s="65"/>
    </row>
    <row r="180" spans="3:4">
      <c r="C180" s="64"/>
      <c r="D180" s="65"/>
    </row>
    <row r="181" spans="3:4">
      <c r="C181" s="64"/>
      <c r="D181" s="65"/>
    </row>
    <row r="182" spans="3:4">
      <c r="C182" s="64"/>
      <c r="D182" s="65"/>
    </row>
    <row r="183" spans="3:4">
      <c r="C183" s="64"/>
      <c r="D183" s="65"/>
    </row>
    <row r="184" spans="3:4">
      <c r="C184" s="64"/>
      <c r="D184" s="65"/>
    </row>
    <row r="185" spans="3:4">
      <c r="C185" s="64"/>
      <c r="D185" s="65"/>
    </row>
    <row r="186" spans="3:4">
      <c r="C186" s="64"/>
      <c r="D186" s="65"/>
    </row>
    <row r="187" spans="3:4">
      <c r="C187" s="64"/>
      <c r="D187" s="65"/>
    </row>
    <row r="188" spans="3:4">
      <c r="C188" s="64"/>
      <c r="D188" s="65"/>
    </row>
    <row r="189" spans="3:4">
      <c r="C189" s="64"/>
      <c r="D189" s="65"/>
    </row>
    <row r="190" spans="3:4">
      <c r="C190" s="64"/>
      <c r="D190" s="65"/>
    </row>
    <row r="191" spans="3:4">
      <c r="C191" s="64"/>
      <c r="D191" s="65"/>
    </row>
    <row r="192" spans="3:4">
      <c r="C192" s="64"/>
      <c r="D192" s="65"/>
    </row>
    <row r="193" spans="3:4">
      <c r="C193" s="64"/>
      <c r="D193" s="65"/>
    </row>
    <row r="194" spans="3:4">
      <c r="C194" s="64"/>
      <c r="D194" s="65"/>
    </row>
    <row r="195" spans="3:4">
      <c r="C195" s="64"/>
      <c r="D195" s="65"/>
    </row>
    <row r="196" spans="3:4">
      <c r="C196" s="64"/>
      <c r="D196" s="65"/>
    </row>
    <row r="197" spans="3:4">
      <c r="C197" s="64"/>
      <c r="D197" s="65"/>
    </row>
    <row r="198" spans="3:4">
      <c r="C198" s="64"/>
      <c r="D198" s="65"/>
    </row>
    <row r="199" spans="3:4">
      <c r="C199" s="64"/>
      <c r="D199" s="65"/>
    </row>
    <row r="200" spans="3:4">
      <c r="C200" s="64"/>
      <c r="D200" s="65"/>
    </row>
  </sheetData>
  <sheetProtection password="DC17" sheet="1" objects="1" scenarios="1"/>
  <pageMargins left="0.25" right="0.25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Registrace zákazníka</vt:lpstr>
      <vt:lpstr>Ceník 6.2014</vt:lpstr>
      <vt:lpstr>Celková objednávka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</dc:creator>
  <cp:lastModifiedBy>Ondra</cp:lastModifiedBy>
  <cp:lastPrinted>2014-06-20T12:04:10Z</cp:lastPrinted>
  <dcterms:created xsi:type="dcterms:W3CDTF">2014-06-17T17:33:03Z</dcterms:created>
  <dcterms:modified xsi:type="dcterms:W3CDTF">2014-07-06T22:21:54Z</dcterms:modified>
</cp:coreProperties>
</file>