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AE6600E7-7A62-396C-DE95-9942FA9DD81E}"/>
  <workbookPr showInkAnnotation="0" codeName="ThisWorkbook" defaultThemeVersion="124226"/>
  <mc:AlternateContent xmlns:mc="http://schemas.openxmlformats.org/markup-compatibility/2006">
    <mc:Choice Requires="x15">
      <x15ac:absPath xmlns:x15ac="http://schemas.microsoft.com/office/spreadsheetml/2010/11/ac" url="C:\Users\martin.weisheitel\Desktop\CENÍKY FILTRACE 2023\CENÍK UST-M 2023\"/>
    </mc:Choice>
  </mc:AlternateContent>
  <bookViews>
    <workbookView xWindow="0" yWindow="0" windowWidth="21810" windowHeight="9300" activeTab="1"/>
  </bookViews>
  <sheets>
    <sheet name="USTM registrace" sheetId="2" r:id="rId1"/>
    <sheet name="USTM cenik" sheetId="5" r:id="rId2"/>
    <sheet name="USTM objednávka" sheetId="7" r:id="rId3"/>
  </sheets>
  <calcPr calcId="191029" calcMode="manual"/>
</workbook>
</file>

<file path=xl/calcChain.xml><?xml version="1.0" encoding="utf-8"?>
<calcChain xmlns="http://schemas.openxmlformats.org/spreadsheetml/2006/main">
  <c r="L422" i="5" l="1"/>
  <c r="L423" i="5"/>
  <c r="L424" i="5"/>
  <c r="L425" i="5"/>
  <c r="L426" i="5"/>
  <c r="L427" i="5"/>
  <c r="L428" i="5"/>
  <c r="L429" i="5"/>
  <c r="L430" i="5"/>
  <c r="L431" i="5"/>
  <c r="L432" i="5"/>
  <c r="L433" i="5"/>
  <c r="L434" i="5"/>
  <c r="L435" i="5"/>
  <c r="L436" i="5"/>
  <c r="L438" i="5"/>
  <c r="L439" i="5"/>
  <c r="L440" i="5"/>
  <c r="L441" i="5"/>
  <c r="L442" i="5"/>
  <c r="L444" i="5"/>
  <c r="L445" i="5"/>
  <c r="L446" i="5"/>
  <c r="L448" i="5"/>
  <c r="L449" i="5"/>
  <c r="L450" i="5"/>
  <c r="L451" i="5"/>
  <c r="L452" i="5"/>
  <c r="L453" i="5"/>
  <c r="L454" i="5"/>
  <c r="L455" i="5"/>
  <c r="L457" i="5"/>
  <c r="L458" i="5"/>
  <c r="L459" i="5"/>
  <c r="L460" i="5"/>
  <c r="L461" i="5"/>
  <c r="L462" i="5"/>
  <c r="L463" i="5"/>
  <c r="L464" i="5"/>
  <c r="L465" i="5"/>
  <c r="L466" i="5"/>
  <c r="L467" i="5"/>
  <c r="L468" i="5"/>
  <c r="L469" i="5"/>
  <c r="L470" i="5"/>
  <c r="L471" i="5"/>
  <c r="L472" i="5"/>
  <c r="L473" i="5"/>
  <c r="L474" i="5"/>
  <c r="L475" i="5"/>
  <c r="L476" i="5"/>
  <c r="L477" i="5"/>
  <c r="L479" i="5"/>
  <c r="L480" i="5"/>
  <c r="L481" i="5"/>
  <c r="L482" i="5"/>
  <c r="L483" i="5"/>
  <c r="L484" i="5"/>
  <c r="L485" i="5"/>
  <c r="L487" i="5"/>
  <c r="L488" i="5"/>
  <c r="L489" i="5"/>
  <c r="L490" i="5"/>
  <c r="L491" i="5"/>
  <c r="L492" i="5"/>
  <c r="L493" i="5"/>
  <c r="L494" i="5"/>
  <c r="L495" i="5"/>
  <c r="L496" i="5"/>
  <c r="L497" i="5"/>
  <c r="L498" i="5"/>
  <c r="L499" i="5"/>
  <c r="L500" i="5"/>
  <c r="L501" i="5"/>
  <c r="L502" i="5"/>
  <c r="L504" i="5"/>
  <c r="L505" i="5"/>
  <c r="L506" i="5"/>
  <c r="L507" i="5"/>
  <c r="L508" i="5"/>
  <c r="L509" i="5"/>
  <c r="L510" i="5"/>
  <c r="L511" i="5"/>
  <c r="L513" i="5"/>
  <c r="L514" i="5"/>
  <c r="L515" i="5"/>
  <c r="L516"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418" i="5"/>
  <c r="L394" i="5"/>
  <c r="L417" i="5"/>
  <c r="L415" i="5"/>
  <c r="L414" i="5"/>
  <c r="L412" i="5"/>
  <c r="L410" i="5"/>
  <c r="L409" i="5"/>
  <c r="L408" i="5"/>
  <c r="L406" i="5"/>
  <c r="L404" i="5"/>
  <c r="L402" i="5"/>
  <c r="L400" i="5"/>
  <c r="L398" i="5"/>
  <c r="L396" i="5"/>
  <c r="L392" i="5"/>
  <c r="L391" i="5"/>
  <c r="L390" i="5"/>
  <c r="L388" i="5"/>
  <c r="L386" i="5"/>
  <c r="L384" i="5"/>
  <c r="L382" i="5"/>
  <c r="L380" i="5"/>
  <c r="L379" i="5"/>
  <c r="L378" i="5"/>
  <c r="L376" i="5"/>
  <c r="L374" i="5"/>
  <c r="L372" i="5"/>
  <c r="L369" i="5"/>
  <c r="L367" i="5"/>
  <c r="L365" i="5"/>
  <c r="L364" i="5"/>
  <c r="L363" i="5"/>
  <c r="L362" i="5"/>
  <c r="L360" i="5"/>
  <c r="L359" i="5"/>
  <c r="L358" i="5"/>
  <c r="L356" i="5"/>
  <c r="L355" i="5"/>
  <c r="L353" i="5"/>
  <c r="L351" i="5"/>
  <c r="L350" i="5"/>
  <c r="L349" i="5"/>
  <c r="L348" i="5"/>
  <c r="L347" i="5"/>
  <c r="L345" i="5"/>
  <c r="L343" i="5"/>
  <c r="L342" i="5"/>
  <c r="L341" i="5"/>
  <c r="L340" i="5"/>
  <c r="L338" i="5"/>
  <c r="L337" i="5"/>
  <c r="L336" i="5"/>
  <c r="L335" i="5"/>
  <c r="L333" i="5"/>
  <c r="L332" i="5"/>
  <c r="L331" i="5"/>
  <c r="L329" i="5"/>
  <c r="L327" i="5"/>
  <c r="L326" i="5"/>
  <c r="L325" i="5"/>
  <c r="L323" i="5"/>
  <c r="L322" i="5"/>
  <c r="L320" i="5"/>
  <c r="L319" i="5"/>
  <c r="L317" i="5"/>
  <c r="L316" i="5"/>
  <c r="L315" i="5"/>
  <c r="L314" i="5"/>
  <c r="L313" i="5"/>
  <c r="L311" i="5"/>
  <c r="L310" i="5"/>
  <c r="L307" i="5"/>
  <c r="L306" i="5"/>
  <c r="L304" i="5"/>
  <c r="L303" i="5"/>
  <c r="L301" i="5"/>
  <c r="L300" i="5"/>
  <c r="L298" i="5"/>
  <c r="L297" i="5"/>
  <c r="L295" i="5"/>
  <c r="L294" i="5"/>
  <c r="L292" i="5"/>
  <c r="L291" i="5"/>
  <c r="L289" i="5"/>
  <c r="L288" i="5"/>
  <c r="L285" i="5"/>
  <c r="L282" i="5"/>
  <c r="L281" i="5"/>
  <c r="L278" i="5"/>
  <c r="L277" i="5"/>
  <c r="L275" i="5"/>
  <c r="L274" i="5"/>
  <c r="L272" i="5"/>
  <c r="L271" i="5"/>
  <c r="L270" i="5"/>
  <c r="L269" i="5"/>
  <c r="L267" i="5"/>
  <c r="L266" i="5"/>
  <c r="L265" i="5"/>
  <c r="L263" i="5"/>
  <c r="L262" i="5"/>
  <c r="L261" i="5"/>
  <c r="L258" i="5"/>
  <c r="L255" i="5"/>
  <c r="L253" i="5"/>
  <c r="L251" i="5"/>
  <c r="L250" i="5"/>
  <c r="L245" i="5"/>
  <c r="L249" i="5" l="1"/>
  <c r="L244" i="5"/>
  <c r="L243" i="5"/>
  <c r="L242" i="5"/>
  <c r="L241" i="5"/>
  <c r="L239" i="5"/>
  <c r="L238" i="5"/>
  <c r="L236" i="5"/>
  <c r="L235" i="5"/>
  <c r="L233" i="5"/>
  <c r="L231" i="5"/>
  <c r="L230" i="5"/>
  <c r="L228" i="5"/>
  <c r="L226" i="5"/>
  <c r="L224" i="5"/>
  <c r="L223" i="5"/>
  <c r="L222" i="5"/>
  <c r="L221" i="5"/>
  <c r="L217" i="5"/>
  <c r="L216" i="5"/>
  <c r="L214" i="5"/>
  <c r="L213" i="5"/>
  <c r="L212" i="5"/>
  <c r="L210" i="5"/>
  <c r="L208" i="5"/>
  <c r="L207" i="5"/>
  <c r="L206" i="5"/>
  <c r="L205" i="5"/>
  <c r="L204" i="5"/>
  <c r="L202" i="5"/>
  <c r="L201" i="5"/>
  <c r="L200" i="5"/>
  <c r="L199" i="5"/>
  <c r="L198" i="5"/>
  <c r="L196" i="5"/>
  <c r="L195" i="5"/>
  <c r="L194" i="5"/>
  <c r="L193" i="5"/>
  <c r="L192" i="5"/>
  <c r="L190" i="5"/>
  <c r="L189" i="5"/>
  <c r="L188" i="5"/>
  <c r="L186" i="5"/>
  <c r="L185" i="5"/>
  <c r="L184" i="5"/>
  <c r="L183" i="5"/>
  <c r="L180" i="5"/>
  <c r="L179" i="5"/>
  <c r="L178" i="5"/>
  <c r="L175" i="5"/>
  <c r="L173" i="5"/>
  <c r="L170" i="5"/>
  <c r="L168" i="5"/>
  <c r="L167" i="5"/>
  <c r="L164" i="5"/>
  <c r="L158" i="5"/>
  <c r="L153" i="5"/>
  <c r="L148" i="5"/>
  <c r="L143" i="5"/>
  <c r="L141" i="5"/>
  <c r="L136" i="5"/>
  <c r="L134" i="5"/>
  <c r="L133" i="5"/>
  <c r="L132" i="5"/>
  <c r="L131" i="5"/>
  <c r="L130" i="5"/>
  <c r="L127" i="5"/>
  <c r="L125" i="5"/>
  <c r="L123" i="5"/>
  <c r="L122" i="5"/>
  <c r="L121" i="5"/>
  <c r="L120" i="5"/>
  <c r="L119" i="5"/>
  <c r="L118" i="5"/>
  <c r="L117" i="5"/>
  <c r="L116" i="5"/>
  <c r="L114" i="5"/>
  <c r="L113" i="5"/>
  <c r="L111" i="5"/>
  <c r="L110" i="5"/>
  <c r="L108" i="5"/>
  <c r="L106" i="5"/>
  <c r="L104" i="5"/>
  <c r="L102" i="5"/>
  <c r="L101" i="5"/>
  <c r="L100" i="5"/>
  <c r="L99" i="5"/>
  <c r="L96" i="5"/>
  <c r="L95" i="5"/>
  <c r="L94" i="5"/>
  <c r="L93" i="5"/>
  <c r="L92" i="5"/>
  <c r="L91" i="5"/>
  <c r="L89" i="5"/>
  <c r="L88" i="5"/>
  <c r="L87" i="5"/>
  <c r="L86" i="5"/>
  <c r="L85" i="5"/>
  <c r="L84" i="5"/>
  <c r="L83" i="5"/>
  <c r="L82" i="5"/>
  <c r="L81" i="5"/>
  <c r="L80" i="5"/>
  <c r="L79" i="5"/>
  <c r="L78" i="5"/>
  <c r="L77" i="5"/>
  <c r="L75" i="5"/>
  <c r="L74" i="5"/>
  <c r="L73" i="5"/>
  <c r="L72" i="5"/>
  <c r="L71" i="5"/>
  <c r="L70" i="5"/>
  <c r="L69" i="5"/>
  <c r="L68" i="5"/>
  <c r="L66" i="5"/>
  <c r="L65" i="5"/>
  <c r="L64" i="5"/>
  <c r="L63" i="5"/>
  <c r="L62" i="5"/>
  <c r="L61" i="5"/>
  <c r="L60" i="5"/>
  <c r="L59" i="5"/>
  <c r="L58" i="5"/>
  <c r="L57" i="5"/>
  <c r="L56" i="5"/>
  <c r="L55" i="5"/>
  <c r="L54" i="5"/>
  <c r="L52" i="5"/>
  <c r="L51" i="5"/>
  <c r="L50" i="5"/>
  <c r="L49" i="5"/>
  <c r="L48" i="5"/>
  <c r="L47" i="5"/>
  <c r="L46" i="5"/>
  <c r="L44" i="5"/>
  <c r="L43" i="5"/>
  <c r="L42" i="5"/>
  <c r="L41" i="5"/>
  <c r="L40" i="5"/>
  <c r="L38" i="5"/>
  <c r="L37" i="5"/>
  <c r="L36" i="5"/>
  <c r="L35" i="5"/>
  <c r="L34" i="5"/>
  <c r="L32" i="5"/>
  <c r="L31" i="5"/>
  <c r="L30" i="5"/>
  <c r="L28" i="5"/>
  <c r="L27" i="5"/>
  <c r="L26" i="5"/>
  <c r="L25" i="5"/>
  <c r="L24" i="5"/>
  <c r="L23" i="5"/>
  <c r="L21" i="5"/>
  <c r="L20" i="5"/>
  <c r="L19" i="5"/>
  <c r="L17" i="5"/>
  <c r="L16" i="5"/>
  <c r="L15" i="5"/>
  <c r="L13" i="5"/>
  <c r="L12" i="5"/>
  <c r="L11" i="5"/>
  <c r="L8" i="5"/>
  <c r="F11" i="7" l="1"/>
  <c r="M3" i="5"/>
  <c r="J11" i="7"/>
  <c r="F10" i="7"/>
  <c r="F9" i="7"/>
  <c r="F8" i="7"/>
  <c r="F7" i="7"/>
  <c r="F6" i="7"/>
  <c r="F5" i="7"/>
  <c r="F4" i="7"/>
  <c r="M422" i="5" l="1"/>
  <c r="M440" i="5"/>
  <c r="M446" i="5"/>
  <c r="M459" i="5"/>
  <c r="M464" i="5"/>
  <c r="M467" i="5"/>
  <c r="M475" i="5"/>
  <c r="M484" i="5"/>
  <c r="M493" i="5"/>
  <c r="M501" i="5"/>
  <c r="M525" i="5"/>
  <c r="M423" i="5"/>
  <c r="M426" i="5"/>
  <c r="M429" i="5"/>
  <c r="M434" i="5"/>
  <c r="M438" i="5"/>
  <c r="M444" i="5"/>
  <c r="M448" i="5"/>
  <c r="M453" i="5"/>
  <c r="M457" i="5"/>
  <c r="M462" i="5"/>
  <c r="M465" i="5"/>
  <c r="M470" i="5"/>
  <c r="M473" i="5"/>
  <c r="M479" i="5"/>
  <c r="M482" i="5"/>
  <c r="M488" i="5"/>
  <c r="M491" i="5"/>
  <c r="M496" i="5"/>
  <c r="M499" i="5"/>
  <c r="M505" i="5"/>
  <c r="M508" i="5"/>
  <c r="M514" i="5"/>
  <c r="M518" i="5"/>
  <c r="M523" i="5"/>
  <c r="M526" i="5"/>
  <c r="M531" i="5"/>
  <c r="M534" i="5"/>
  <c r="M539" i="5"/>
  <c r="M542" i="5"/>
  <c r="M547" i="5"/>
  <c r="M550" i="5"/>
  <c r="M481" i="5"/>
  <c r="M507" i="5"/>
  <c r="M436" i="5"/>
  <c r="M424" i="5"/>
  <c r="M427" i="5"/>
  <c r="M432" i="5"/>
  <c r="M435" i="5"/>
  <c r="M441" i="5"/>
  <c r="M445" i="5"/>
  <c r="M451" i="5"/>
  <c r="M454" i="5"/>
  <c r="M460" i="5"/>
  <c r="M463" i="5"/>
  <c r="M468" i="5"/>
  <c r="M471" i="5"/>
  <c r="M476" i="5"/>
  <c r="M480" i="5"/>
  <c r="M485" i="5"/>
  <c r="M489" i="5"/>
  <c r="M494" i="5"/>
  <c r="M497" i="5"/>
  <c r="M502" i="5"/>
  <c r="M506" i="5"/>
  <c r="M511" i="5"/>
  <c r="M515" i="5"/>
  <c r="M521" i="5"/>
  <c r="M524" i="5"/>
  <c r="M529" i="5"/>
  <c r="M532" i="5"/>
  <c r="M537" i="5"/>
  <c r="M540" i="5"/>
  <c r="M545" i="5"/>
  <c r="M548" i="5"/>
  <c r="M490" i="5"/>
  <c r="M510" i="5"/>
  <c r="M528" i="5"/>
  <c r="M541" i="5"/>
  <c r="M431" i="5"/>
  <c r="M450" i="5"/>
  <c r="M455" i="5"/>
  <c r="M520" i="5"/>
  <c r="M536" i="5"/>
  <c r="M549" i="5"/>
  <c r="M425" i="5"/>
  <c r="M430" i="5"/>
  <c r="M433" i="5"/>
  <c r="M439" i="5"/>
  <c r="M442" i="5"/>
  <c r="M449" i="5"/>
  <c r="M452" i="5"/>
  <c r="M458" i="5"/>
  <c r="M461" i="5"/>
  <c r="M466" i="5"/>
  <c r="M469" i="5"/>
  <c r="M474" i="5"/>
  <c r="M477" i="5"/>
  <c r="M483" i="5"/>
  <c r="M487" i="5"/>
  <c r="M492" i="5"/>
  <c r="M495" i="5"/>
  <c r="M500" i="5"/>
  <c r="M504" i="5"/>
  <c r="M509" i="5"/>
  <c r="M513" i="5"/>
  <c r="M519" i="5"/>
  <c r="M522" i="5"/>
  <c r="M527" i="5"/>
  <c r="M530" i="5"/>
  <c r="M535" i="5"/>
  <c r="M538" i="5"/>
  <c r="M543" i="5"/>
  <c r="M546" i="5"/>
  <c r="M551" i="5"/>
  <c r="M428" i="5"/>
  <c r="M472" i="5"/>
  <c r="M498" i="5"/>
  <c r="M516" i="5"/>
  <c r="M533" i="5"/>
  <c r="M544" i="5"/>
  <c r="M394" i="5"/>
  <c r="O394" i="5" s="1"/>
  <c r="M418" i="5"/>
  <c r="M245" i="5"/>
  <c r="N245" i="5" s="1"/>
  <c r="M409" i="5"/>
  <c r="M402" i="5"/>
  <c r="M388" i="5"/>
  <c r="M380" i="5"/>
  <c r="M374" i="5"/>
  <c r="M340" i="5"/>
  <c r="M325" i="5"/>
  <c r="M319" i="5"/>
  <c r="M310" i="5"/>
  <c r="M303" i="5"/>
  <c r="M297" i="5"/>
  <c r="M277" i="5"/>
  <c r="M414" i="5"/>
  <c r="M365" i="5"/>
  <c r="M360" i="5"/>
  <c r="M355" i="5"/>
  <c r="M349" i="5"/>
  <c r="M343" i="5"/>
  <c r="M335" i="5"/>
  <c r="M329" i="5"/>
  <c r="M314" i="5"/>
  <c r="M291" i="5"/>
  <c r="M282" i="5"/>
  <c r="M275" i="5"/>
  <c r="M270" i="5"/>
  <c r="M265" i="5"/>
  <c r="M258" i="5"/>
  <c r="M250" i="5"/>
  <c r="M404" i="5"/>
  <c r="M382" i="5"/>
  <c r="M341" i="5"/>
  <c r="M326" i="5"/>
  <c r="M311" i="5"/>
  <c r="M415" i="5"/>
  <c r="M356" i="5"/>
  <c r="M336" i="5"/>
  <c r="M285" i="5"/>
  <c r="M408" i="5"/>
  <c r="M400" i="5"/>
  <c r="M392" i="5"/>
  <c r="M386" i="5"/>
  <c r="M379" i="5"/>
  <c r="M372" i="5"/>
  <c r="M338" i="5"/>
  <c r="M323" i="5"/>
  <c r="M317" i="5"/>
  <c r="M307" i="5"/>
  <c r="M301" i="5"/>
  <c r="M320" i="5"/>
  <c r="M367" i="5"/>
  <c r="M350" i="5"/>
  <c r="M331" i="5"/>
  <c r="M266" i="5"/>
  <c r="M412" i="5"/>
  <c r="M364" i="5"/>
  <c r="M359" i="5"/>
  <c r="M353" i="5"/>
  <c r="M348" i="5"/>
  <c r="M333" i="5"/>
  <c r="M327" i="5"/>
  <c r="M295" i="5"/>
  <c r="M289" i="5"/>
  <c r="M281" i="5"/>
  <c r="M274" i="5"/>
  <c r="M269" i="5"/>
  <c r="M263" i="5"/>
  <c r="M255" i="5"/>
  <c r="M390" i="5"/>
  <c r="M298" i="5"/>
  <c r="M345" i="5"/>
  <c r="M315" i="5"/>
  <c r="M292" i="5"/>
  <c r="M251" i="5"/>
  <c r="M417" i="5"/>
  <c r="M406" i="5"/>
  <c r="M398" i="5"/>
  <c r="M391" i="5"/>
  <c r="M384" i="5"/>
  <c r="M378" i="5"/>
  <c r="M369" i="5"/>
  <c r="M342" i="5"/>
  <c r="M337" i="5"/>
  <c r="M322" i="5"/>
  <c r="M316" i="5"/>
  <c r="M313" i="5"/>
  <c r="M306" i="5"/>
  <c r="M300" i="5"/>
  <c r="M304" i="5"/>
  <c r="M362" i="5"/>
  <c r="M271" i="5"/>
  <c r="M410" i="5"/>
  <c r="M363" i="5"/>
  <c r="M358" i="5"/>
  <c r="M351" i="5"/>
  <c r="M347" i="5"/>
  <c r="M332" i="5"/>
  <c r="M294" i="5"/>
  <c r="M288" i="5"/>
  <c r="M278" i="5"/>
  <c r="M272" i="5"/>
  <c r="M267" i="5"/>
  <c r="M262" i="5"/>
  <c r="M253" i="5"/>
  <c r="M396" i="5"/>
  <c r="M376" i="5"/>
  <c r="M261" i="5"/>
  <c r="M228" i="5"/>
  <c r="M214" i="5"/>
  <c r="M199" i="5"/>
  <c r="M196" i="5"/>
  <c r="M193" i="5"/>
  <c r="M186" i="5"/>
  <c r="M167" i="5"/>
  <c r="M134" i="5"/>
  <c r="M131" i="5"/>
  <c r="M119" i="5"/>
  <c r="M108" i="5"/>
  <c r="M95" i="5"/>
  <c r="M86" i="5"/>
  <c r="M78" i="5"/>
  <c r="M8" i="5"/>
  <c r="M243" i="5"/>
  <c r="M223" i="5"/>
  <c r="M207" i="5"/>
  <c r="M201" i="5"/>
  <c r="M143" i="5"/>
  <c r="M125" i="5"/>
  <c r="M116" i="5"/>
  <c r="M102" i="5"/>
  <c r="M92" i="5"/>
  <c r="M83" i="5"/>
  <c r="M74" i="5"/>
  <c r="M35" i="5"/>
  <c r="M32" i="5"/>
  <c r="M30" i="5"/>
  <c r="M27" i="5"/>
  <c r="M25" i="5"/>
  <c r="M23" i="5"/>
  <c r="M20" i="5"/>
  <c r="M17" i="5"/>
  <c r="M15" i="5"/>
  <c r="M12" i="5"/>
  <c r="M221" i="5"/>
  <c r="M122" i="5"/>
  <c r="M249" i="5"/>
  <c r="M239" i="5"/>
  <c r="M231" i="5"/>
  <c r="M226" i="5"/>
  <c r="M195" i="5"/>
  <c r="M189" i="5"/>
  <c r="M183" i="5"/>
  <c r="M178" i="5"/>
  <c r="M170" i="5"/>
  <c r="M153" i="5"/>
  <c r="M133" i="5"/>
  <c r="M121" i="5"/>
  <c r="M111" i="5"/>
  <c r="M99" i="5"/>
  <c r="M88" i="5"/>
  <c r="M80" i="5"/>
  <c r="M71" i="5"/>
  <c r="M66" i="5"/>
  <c r="M64" i="5"/>
  <c r="M62" i="5"/>
  <c r="M60" i="5"/>
  <c r="M58" i="5"/>
  <c r="M56" i="5"/>
  <c r="M54" i="5"/>
  <c r="M51" i="5"/>
  <c r="M49" i="5"/>
  <c r="M47" i="5"/>
  <c r="M44" i="5"/>
  <c r="M42" i="5"/>
  <c r="M40" i="5"/>
  <c r="M37" i="5"/>
  <c r="M236" i="5"/>
  <c r="M202" i="5"/>
  <c r="M173" i="5"/>
  <c r="M100" i="5"/>
  <c r="M242" i="5"/>
  <c r="M235" i="5"/>
  <c r="M222" i="5"/>
  <c r="M217" i="5"/>
  <c r="M213" i="5"/>
  <c r="M210" i="5"/>
  <c r="M204" i="5"/>
  <c r="M164" i="5"/>
  <c r="M141" i="5"/>
  <c r="M130" i="5"/>
  <c r="M118" i="5"/>
  <c r="M106" i="5"/>
  <c r="M94" i="5"/>
  <c r="M85" i="5"/>
  <c r="M77" i="5"/>
  <c r="M69" i="5"/>
  <c r="M198" i="5"/>
  <c r="M192" i="5"/>
  <c r="M185" i="5"/>
  <c r="M180" i="5"/>
  <c r="M175" i="5"/>
  <c r="M168" i="5"/>
  <c r="M123" i="5"/>
  <c r="M114" i="5"/>
  <c r="M101" i="5"/>
  <c r="M91" i="5"/>
  <c r="M82" i="5"/>
  <c r="M73" i="5"/>
  <c r="M205" i="5"/>
  <c r="M89" i="5"/>
  <c r="M72" i="5"/>
  <c r="M244" i="5"/>
  <c r="M238" i="5"/>
  <c r="M230" i="5"/>
  <c r="M224" i="5"/>
  <c r="M216" i="5"/>
  <c r="M206" i="5"/>
  <c r="M200" i="5"/>
  <c r="M188" i="5"/>
  <c r="M148" i="5"/>
  <c r="M136" i="5"/>
  <c r="M132" i="5"/>
  <c r="M120" i="5"/>
  <c r="M110" i="5"/>
  <c r="M96" i="5"/>
  <c r="M87" i="5"/>
  <c r="M79" i="5"/>
  <c r="M70" i="5"/>
  <c r="M36" i="5"/>
  <c r="M34" i="5"/>
  <c r="M31" i="5"/>
  <c r="M28" i="5"/>
  <c r="M26" i="5"/>
  <c r="M24" i="5"/>
  <c r="M21" i="5"/>
  <c r="M19" i="5"/>
  <c r="M16" i="5"/>
  <c r="M13" i="5"/>
  <c r="M11" i="5"/>
  <c r="M208" i="5"/>
  <c r="M179" i="5"/>
  <c r="M81" i="5"/>
  <c r="M241" i="5"/>
  <c r="M233" i="5"/>
  <c r="M194" i="5"/>
  <c r="M190" i="5"/>
  <c r="M184" i="5"/>
  <c r="M158" i="5"/>
  <c r="M127" i="5"/>
  <c r="M117" i="5"/>
  <c r="M104" i="5"/>
  <c r="M93" i="5"/>
  <c r="M84" i="5"/>
  <c r="M75" i="5"/>
  <c r="M68" i="5"/>
  <c r="M65" i="5"/>
  <c r="M63" i="5"/>
  <c r="M61" i="5"/>
  <c r="M59" i="5"/>
  <c r="M57" i="5"/>
  <c r="M55" i="5"/>
  <c r="M52" i="5"/>
  <c r="M50" i="5"/>
  <c r="M48" i="5"/>
  <c r="M46" i="5"/>
  <c r="M43" i="5"/>
  <c r="M41" i="5"/>
  <c r="M38" i="5"/>
  <c r="M212" i="5"/>
  <c r="M113" i="5"/>
  <c r="N394" i="5" l="1"/>
  <c r="N498" i="5"/>
  <c r="O498" i="5"/>
  <c r="N530" i="5"/>
  <c r="O530" i="5"/>
  <c r="N495" i="5"/>
  <c r="O495" i="5"/>
  <c r="N461" i="5"/>
  <c r="O461" i="5"/>
  <c r="N425" i="5"/>
  <c r="O425" i="5"/>
  <c r="N528" i="5"/>
  <c r="O528" i="5"/>
  <c r="N529" i="5"/>
  <c r="O529" i="5"/>
  <c r="N494" i="5"/>
  <c r="O494" i="5"/>
  <c r="N460" i="5"/>
  <c r="O460" i="5"/>
  <c r="N424" i="5"/>
  <c r="O424" i="5"/>
  <c r="N534" i="5"/>
  <c r="O534" i="5"/>
  <c r="N499" i="5"/>
  <c r="O499" i="5"/>
  <c r="N465" i="5"/>
  <c r="O465" i="5"/>
  <c r="N429" i="5"/>
  <c r="O429" i="5"/>
  <c r="N467" i="5"/>
  <c r="O467" i="5"/>
  <c r="N542" i="5"/>
  <c r="O542" i="5"/>
  <c r="N500" i="5"/>
  <c r="O500" i="5"/>
  <c r="N505" i="5"/>
  <c r="O505" i="5"/>
  <c r="N472" i="5"/>
  <c r="O472" i="5"/>
  <c r="N527" i="5"/>
  <c r="O527" i="5"/>
  <c r="N492" i="5"/>
  <c r="O492" i="5"/>
  <c r="N458" i="5"/>
  <c r="O458" i="5"/>
  <c r="N549" i="5"/>
  <c r="O549" i="5"/>
  <c r="N510" i="5"/>
  <c r="O510" i="5"/>
  <c r="N524" i="5"/>
  <c r="O524" i="5"/>
  <c r="N489" i="5"/>
  <c r="O489" i="5"/>
  <c r="N454" i="5"/>
  <c r="O454" i="5"/>
  <c r="N436" i="5"/>
  <c r="O436" i="5"/>
  <c r="N531" i="5"/>
  <c r="O531" i="5"/>
  <c r="N496" i="5"/>
  <c r="O496" i="5"/>
  <c r="N462" i="5"/>
  <c r="O462" i="5"/>
  <c r="N426" i="5"/>
  <c r="O426" i="5"/>
  <c r="N464" i="5"/>
  <c r="O464" i="5"/>
  <c r="N504" i="5"/>
  <c r="O504" i="5"/>
  <c r="N433" i="5"/>
  <c r="O433" i="5"/>
  <c r="N502" i="5"/>
  <c r="O502" i="5"/>
  <c r="N432" i="5"/>
  <c r="O432" i="5"/>
  <c r="N438" i="5"/>
  <c r="O438" i="5"/>
  <c r="N535" i="5"/>
  <c r="O535" i="5"/>
  <c r="N430" i="5"/>
  <c r="O430" i="5"/>
  <c r="N497" i="5"/>
  <c r="O497" i="5"/>
  <c r="N475" i="5"/>
  <c r="O475" i="5"/>
  <c r="N428" i="5"/>
  <c r="O428" i="5"/>
  <c r="N522" i="5"/>
  <c r="O522" i="5"/>
  <c r="N487" i="5"/>
  <c r="O487" i="5"/>
  <c r="N452" i="5"/>
  <c r="O452" i="5"/>
  <c r="N536" i="5"/>
  <c r="O536" i="5"/>
  <c r="N490" i="5"/>
  <c r="O490" i="5"/>
  <c r="N521" i="5"/>
  <c r="O521" i="5"/>
  <c r="N485" i="5"/>
  <c r="O485" i="5"/>
  <c r="N451" i="5"/>
  <c r="O451" i="5"/>
  <c r="N507" i="5"/>
  <c r="O507" i="5"/>
  <c r="N526" i="5"/>
  <c r="O526" i="5"/>
  <c r="N491" i="5"/>
  <c r="O491" i="5"/>
  <c r="N457" i="5"/>
  <c r="O457" i="5"/>
  <c r="N423" i="5"/>
  <c r="O423" i="5"/>
  <c r="N459" i="5"/>
  <c r="O459" i="5"/>
  <c r="N533" i="5"/>
  <c r="O533" i="5"/>
  <c r="N431" i="5"/>
  <c r="O431" i="5"/>
  <c r="N473" i="5"/>
  <c r="O473" i="5"/>
  <c r="N516" i="5"/>
  <c r="O516" i="5"/>
  <c r="N541" i="5"/>
  <c r="O541" i="5"/>
  <c r="N463" i="5"/>
  <c r="O463" i="5"/>
  <c r="N470" i="5"/>
  <c r="O470" i="5"/>
  <c r="N551" i="5"/>
  <c r="O551" i="5"/>
  <c r="N519" i="5"/>
  <c r="O519" i="5"/>
  <c r="N483" i="5"/>
  <c r="O483" i="5"/>
  <c r="N449" i="5"/>
  <c r="O449" i="5"/>
  <c r="N520" i="5"/>
  <c r="O520" i="5"/>
  <c r="N548" i="5"/>
  <c r="O548" i="5"/>
  <c r="N515" i="5"/>
  <c r="O515" i="5"/>
  <c r="N480" i="5"/>
  <c r="O480" i="5"/>
  <c r="N445" i="5"/>
  <c r="O445" i="5"/>
  <c r="N481" i="5"/>
  <c r="O481" i="5"/>
  <c r="N523" i="5"/>
  <c r="O523" i="5"/>
  <c r="N488" i="5"/>
  <c r="O488" i="5"/>
  <c r="N453" i="5"/>
  <c r="O453" i="5"/>
  <c r="N525" i="5"/>
  <c r="O525" i="5"/>
  <c r="N446" i="5"/>
  <c r="O446" i="5"/>
  <c r="N508" i="5"/>
  <c r="O508" i="5"/>
  <c r="N539" i="5"/>
  <c r="O539" i="5"/>
  <c r="N546" i="5"/>
  <c r="O546" i="5"/>
  <c r="N513" i="5"/>
  <c r="O513" i="5"/>
  <c r="N477" i="5"/>
  <c r="O477" i="5"/>
  <c r="N442" i="5"/>
  <c r="O442" i="5"/>
  <c r="N455" i="5"/>
  <c r="O455" i="5"/>
  <c r="N545" i="5"/>
  <c r="O545" i="5"/>
  <c r="N511" i="5"/>
  <c r="O511" i="5"/>
  <c r="N476" i="5"/>
  <c r="O476" i="5"/>
  <c r="N441" i="5"/>
  <c r="O441" i="5"/>
  <c r="N550" i="5"/>
  <c r="O550" i="5"/>
  <c r="N518" i="5"/>
  <c r="O518" i="5"/>
  <c r="N482" i="5"/>
  <c r="O482" i="5"/>
  <c r="N448" i="5"/>
  <c r="O448" i="5"/>
  <c r="N501" i="5"/>
  <c r="O501" i="5"/>
  <c r="N440" i="5"/>
  <c r="O440" i="5"/>
  <c r="N538" i="5"/>
  <c r="O538" i="5"/>
  <c r="N469" i="5"/>
  <c r="O469" i="5"/>
  <c r="N537" i="5"/>
  <c r="O537" i="5"/>
  <c r="N468" i="5"/>
  <c r="O468" i="5"/>
  <c r="N484" i="5"/>
  <c r="O484" i="5"/>
  <c r="N466" i="5"/>
  <c r="O466" i="5"/>
  <c r="N532" i="5"/>
  <c r="O532" i="5"/>
  <c r="N427" i="5"/>
  <c r="O427" i="5"/>
  <c r="N434" i="5"/>
  <c r="O434" i="5"/>
  <c r="N544" i="5"/>
  <c r="O544" i="5"/>
  <c r="N543" i="5"/>
  <c r="O543" i="5"/>
  <c r="N509" i="5"/>
  <c r="O509" i="5"/>
  <c r="N474" i="5"/>
  <c r="O474" i="5"/>
  <c r="N439" i="5"/>
  <c r="O439" i="5"/>
  <c r="N450" i="5"/>
  <c r="O450" i="5"/>
  <c r="N540" i="5"/>
  <c r="O540" i="5"/>
  <c r="N506" i="5"/>
  <c r="O506" i="5"/>
  <c r="N471" i="5"/>
  <c r="O471" i="5"/>
  <c r="N435" i="5"/>
  <c r="O435" i="5"/>
  <c r="N547" i="5"/>
  <c r="O547" i="5"/>
  <c r="N514" i="5"/>
  <c r="O514" i="5"/>
  <c r="N479" i="5"/>
  <c r="O479" i="5"/>
  <c r="N444" i="5"/>
  <c r="O444" i="5"/>
  <c r="N493" i="5"/>
  <c r="O493" i="5"/>
  <c r="N422" i="5"/>
  <c r="O422" i="5"/>
  <c r="N418" i="5"/>
  <c r="O418" i="5"/>
  <c r="O245" i="5"/>
  <c r="N358" i="5"/>
  <c r="O358" i="5"/>
  <c r="O291" i="5"/>
  <c r="N291" i="5"/>
  <c r="N363" i="5"/>
  <c r="O363" i="5"/>
  <c r="N390" i="5"/>
  <c r="O390" i="5"/>
  <c r="N331" i="5"/>
  <c r="O331" i="5"/>
  <c r="N338" i="5"/>
  <c r="O338" i="5"/>
  <c r="N278" i="5"/>
  <c r="O278" i="5"/>
  <c r="N410" i="5"/>
  <c r="O410" i="5"/>
  <c r="N322" i="5"/>
  <c r="O322" i="5"/>
  <c r="N406" i="5"/>
  <c r="O406" i="5"/>
  <c r="N255" i="5"/>
  <c r="O255" i="5"/>
  <c r="N333" i="5"/>
  <c r="O333" i="5"/>
  <c r="N350" i="5"/>
  <c r="O350" i="5"/>
  <c r="N372" i="5"/>
  <c r="O372" i="5"/>
  <c r="N336" i="5"/>
  <c r="O336" i="5"/>
  <c r="N250" i="5"/>
  <c r="O250" i="5"/>
  <c r="N329" i="5"/>
  <c r="O329" i="5"/>
  <c r="N277" i="5"/>
  <c r="O277" i="5"/>
  <c r="N380" i="5"/>
  <c r="O380" i="5"/>
  <c r="N295" i="5"/>
  <c r="O295" i="5"/>
  <c r="N340" i="5"/>
  <c r="O340" i="5"/>
  <c r="N272" i="5"/>
  <c r="O272" i="5"/>
  <c r="N414" i="5"/>
  <c r="O414" i="5"/>
  <c r="N261" i="5"/>
  <c r="O261" i="5"/>
  <c r="N288" i="5"/>
  <c r="O288" i="5"/>
  <c r="N271" i="5"/>
  <c r="O271" i="5"/>
  <c r="N337" i="5"/>
  <c r="O337" i="5"/>
  <c r="N417" i="5"/>
  <c r="O417" i="5"/>
  <c r="O263" i="5"/>
  <c r="N263" i="5"/>
  <c r="N348" i="5"/>
  <c r="O348" i="5"/>
  <c r="N367" i="5"/>
  <c r="O367" i="5"/>
  <c r="N379" i="5"/>
  <c r="O379" i="5"/>
  <c r="N356" i="5"/>
  <c r="O356" i="5"/>
  <c r="N258" i="5"/>
  <c r="O258" i="5"/>
  <c r="N335" i="5"/>
  <c r="O335" i="5"/>
  <c r="N297" i="5"/>
  <c r="O297" i="5"/>
  <c r="N388" i="5"/>
  <c r="O388" i="5"/>
  <c r="N391" i="5"/>
  <c r="O391" i="5"/>
  <c r="N365" i="5"/>
  <c r="O365" i="5"/>
  <c r="N374" i="5"/>
  <c r="O374" i="5"/>
  <c r="N376" i="5"/>
  <c r="O376" i="5"/>
  <c r="O294" i="5"/>
  <c r="N294" i="5"/>
  <c r="N362" i="5"/>
  <c r="O362" i="5"/>
  <c r="N342" i="5"/>
  <c r="O342" i="5"/>
  <c r="N251" i="5"/>
  <c r="O251" i="5"/>
  <c r="O269" i="5"/>
  <c r="N269" i="5"/>
  <c r="N353" i="5"/>
  <c r="O353" i="5"/>
  <c r="N320" i="5"/>
  <c r="O320" i="5"/>
  <c r="N386" i="5"/>
  <c r="O386" i="5"/>
  <c r="N415" i="5"/>
  <c r="O415" i="5"/>
  <c r="N265" i="5"/>
  <c r="O265" i="5"/>
  <c r="N343" i="5"/>
  <c r="O343" i="5"/>
  <c r="N303" i="5"/>
  <c r="O303" i="5"/>
  <c r="N267" i="5"/>
  <c r="O267" i="5"/>
  <c r="N285" i="5"/>
  <c r="O285" i="5"/>
  <c r="N396" i="5"/>
  <c r="O396" i="5"/>
  <c r="N332" i="5"/>
  <c r="O332" i="5"/>
  <c r="O304" i="5"/>
  <c r="N304" i="5"/>
  <c r="N369" i="5"/>
  <c r="O369" i="5"/>
  <c r="N292" i="5"/>
  <c r="O292" i="5"/>
  <c r="O274" i="5"/>
  <c r="N274" i="5"/>
  <c r="N359" i="5"/>
  <c r="O359" i="5"/>
  <c r="O301" i="5"/>
  <c r="N301" i="5"/>
  <c r="N392" i="5"/>
  <c r="O392" i="5"/>
  <c r="N311" i="5"/>
  <c r="O311" i="5"/>
  <c r="N270" i="5"/>
  <c r="O270" i="5"/>
  <c r="N349" i="5"/>
  <c r="O349" i="5"/>
  <c r="N310" i="5"/>
  <c r="O310" i="5"/>
  <c r="N402" i="5"/>
  <c r="O402" i="5"/>
  <c r="N313" i="5"/>
  <c r="O313" i="5"/>
  <c r="O266" i="5"/>
  <c r="N266" i="5"/>
  <c r="N323" i="5"/>
  <c r="O323" i="5"/>
  <c r="N398" i="5"/>
  <c r="O398" i="5"/>
  <c r="N327" i="5"/>
  <c r="O327" i="5"/>
  <c r="N404" i="5"/>
  <c r="O404" i="5"/>
  <c r="N253" i="5"/>
  <c r="O253" i="5"/>
  <c r="N347" i="5"/>
  <c r="O347" i="5"/>
  <c r="N300" i="5"/>
  <c r="O300" i="5"/>
  <c r="N378" i="5"/>
  <c r="O378" i="5"/>
  <c r="N315" i="5"/>
  <c r="O315" i="5"/>
  <c r="N281" i="5"/>
  <c r="O281" i="5"/>
  <c r="N364" i="5"/>
  <c r="O364" i="5"/>
  <c r="O307" i="5"/>
  <c r="N307" i="5"/>
  <c r="N400" i="5"/>
  <c r="O400" i="5"/>
  <c r="N326" i="5"/>
  <c r="O326" i="5"/>
  <c r="N275" i="5"/>
  <c r="O275" i="5"/>
  <c r="N355" i="5"/>
  <c r="O355" i="5"/>
  <c r="N319" i="5"/>
  <c r="O319" i="5"/>
  <c r="N409" i="5"/>
  <c r="O409" i="5"/>
  <c r="O298" i="5"/>
  <c r="N298" i="5"/>
  <c r="N382" i="5"/>
  <c r="O382" i="5"/>
  <c r="N316" i="5"/>
  <c r="O316" i="5"/>
  <c r="O314" i="5"/>
  <c r="N314" i="5"/>
  <c r="N262" i="5"/>
  <c r="O262" i="5"/>
  <c r="N351" i="5"/>
  <c r="O351" i="5"/>
  <c r="O306" i="5"/>
  <c r="N306" i="5"/>
  <c r="N384" i="5"/>
  <c r="O384" i="5"/>
  <c r="N345" i="5"/>
  <c r="O345" i="5"/>
  <c r="N289" i="5"/>
  <c r="O289" i="5"/>
  <c r="N412" i="5"/>
  <c r="O412" i="5"/>
  <c r="O317" i="5"/>
  <c r="N317" i="5"/>
  <c r="N408" i="5"/>
  <c r="O408" i="5"/>
  <c r="N341" i="5"/>
  <c r="O341" i="5"/>
  <c r="N282" i="5"/>
  <c r="O282" i="5"/>
  <c r="N360" i="5"/>
  <c r="O360" i="5"/>
  <c r="N325" i="5"/>
  <c r="O325" i="5"/>
  <c r="N59" i="5"/>
  <c r="O59" i="5"/>
  <c r="N79" i="5"/>
  <c r="O79" i="5"/>
  <c r="N123" i="5"/>
  <c r="O123" i="5"/>
  <c r="N173" i="5"/>
  <c r="O173" i="5"/>
  <c r="O153" i="5"/>
  <c r="N153" i="5"/>
  <c r="O239" i="5"/>
  <c r="N239" i="5"/>
  <c r="N92" i="5"/>
  <c r="O92" i="5"/>
  <c r="N43" i="5"/>
  <c r="O43" i="5"/>
  <c r="N117" i="5"/>
  <c r="O117" i="5"/>
  <c r="N81" i="5"/>
  <c r="O81" i="5"/>
  <c r="O24" i="5"/>
  <c r="N24" i="5"/>
  <c r="N87" i="5"/>
  <c r="O87" i="5"/>
  <c r="O200" i="5"/>
  <c r="N200" i="5"/>
  <c r="N89" i="5"/>
  <c r="O89" i="5"/>
  <c r="N168" i="5"/>
  <c r="O168" i="5"/>
  <c r="N85" i="5"/>
  <c r="O85" i="5"/>
  <c r="N210" i="5"/>
  <c r="O210" i="5"/>
  <c r="N202" i="5"/>
  <c r="O202" i="5"/>
  <c r="O51" i="5"/>
  <c r="N51" i="5"/>
  <c r="N71" i="5"/>
  <c r="O71" i="5"/>
  <c r="N170" i="5"/>
  <c r="O170" i="5"/>
  <c r="O249" i="5"/>
  <c r="N249" i="5"/>
  <c r="N25" i="5"/>
  <c r="O25" i="5"/>
  <c r="N102" i="5"/>
  <c r="O102" i="5"/>
  <c r="N8" i="5"/>
  <c r="O8" i="5"/>
  <c r="N134" i="5"/>
  <c r="O134" i="5"/>
  <c r="N46" i="5"/>
  <c r="O46" i="5"/>
  <c r="N63" i="5"/>
  <c r="O63" i="5"/>
  <c r="N127" i="5"/>
  <c r="O127" i="5"/>
  <c r="N179" i="5"/>
  <c r="O179" i="5"/>
  <c r="O26" i="5"/>
  <c r="N26" i="5"/>
  <c r="N96" i="5"/>
  <c r="O96" i="5"/>
  <c r="O206" i="5"/>
  <c r="N206" i="5"/>
  <c r="N205" i="5"/>
  <c r="O205" i="5"/>
  <c r="N175" i="5"/>
  <c r="O175" i="5"/>
  <c r="N94" i="5"/>
  <c r="O94" i="5"/>
  <c r="N213" i="5"/>
  <c r="O213" i="5"/>
  <c r="N236" i="5"/>
  <c r="O236" i="5"/>
  <c r="O54" i="5"/>
  <c r="N54" i="5"/>
  <c r="N80" i="5"/>
  <c r="O80" i="5"/>
  <c r="N178" i="5"/>
  <c r="O178" i="5"/>
  <c r="N122" i="5"/>
  <c r="O122" i="5"/>
  <c r="N27" i="5"/>
  <c r="O27" i="5"/>
  <c r="N116" i="5"/>
  <c r="O116" i="5"/>
  <c r="N167" i="5"/>
  <c r="O167" i="5"/>
  <c r="O21" i="5"/>
  <c r="N21" i="5"/>
  <c r="N77" i="5"/>
  <c r="O77" i="5"/>
  <c r="N243" i="5"/>
  <c r="O243" i="5"/>
  <c r="N48" i="5"/>
  <c r="O48" i="5"/>
  <c r="N65" i="5"/>
  <c r="O65" i="5"/>
  <c r="N158" i="5"/>
  <c r="O158" i="5"/>
  <c r="N208" i="5"/>
  <c r="O208" i="5"/>
  <c r="O28" i="5"/>
  <c r="N28" i="5"/>
  <c r="N110" i="5"/>
  <c r="O110" i="5"/>
  <c r="N216" i="5"/>
  <c r="O216" i="5"/>
  <c r="N73" i="5"/>
  <c r="O73" i="5"/>
  <c r="N180" i="5"/>
  <c r="O180" i="5"/>
  <c r="N106" i="5"/>
  <c r="O106" i="5"/>
  <c r="N217" i="5"/>
  <c r="O217" i="5"/>
  <c r="O37" i="5"/>
  <c r="N37" i="5"/>
  <c r="O56" i="5"/>
  <c r="N56" i="5"/>
  <c r="N88" i="5"/>
  <c r="O88" i="5"/>
  <c r="O183" i="5"/>
  <c r="N183" i="5"/>
  <c r="N221" i="5"/>
  <c r="O221" i="5"/>
  <c r="N30" i="5"/>
  <c r="O30" i="5"/>
  <c r="N125" i="5"/>
  <c r="O125" i="5"/>
  <c r="N78" i="5"/>
  <c r="O78" i="5"/>
  <c r="N186" i="5"/>
  <c r="O186" i="5"/>
  <c r="N241" i="5"/>
  <c r="O241" i="5"/>
  <c r="N204" i="5"/>
  <c r="O204" i="5"/>
  <c r="N131" i="5"/>
  <c r="O131" i="5"/>
  <c r="N61" i="5"/>
  <c r="O61" i="5"/>
  <c r="N50" i="5"/>
  <c r="O50" i="5"/>
  <c r="N184" i="5"/>
  <c r="O184" i="5"/>
  <c r="N120" i="5"/>
  <c r="O120" i="5"/>
  <c r="N82" i="5"/>
  <c r="O82" i="5"/>
  <c r="N118" i="5"/>
  <c r="O118" i="5"/>
  <c r="O40" i="5"/>
  <c r="N40" i="5"/>
  <c r="N86" i="5"/>
  <c r="O86" i="5"/>
  <c r="O13" i="5"/>
  <c r="N13" i="5"/>
  <c r="N132" i="5"/>
  <c r="O132" i="5"/>
  <c r="N230" i="5"/>
  <c r="O230" i="5"/>
  <c r="N91" i="5"/>
  <c r="O91" i="5"/>
  <c r="N192" i="5"/>
  <c r="O192" i="5"/>
  <c r="N130" i="5"/>
  <c r="O130" i="5"/>
  <c r="N235" i="5"/>
  <c r="O235" i="5"/>
  <c r="O42" i="5"/>
  <c r="N42" i="5"/>
  <c r="O60" i="5"/>
  <c r="N60" i="5"/>
  <c r="N111" i="5"/>
  <c r="O111" i="5"/>
  <c r="N195" i="5"/>
  <c r="O195" i="5"/>
  <c r="N15" i="5"/>
  <c r="O15" i="5"/>
  <c r="N35" i="5"/>
  <c r="O35" i="5"/>
  <c r="N201" i="5"/>
  <c r="O201" i="5"/>
  <c r="N95" i="5"/>
  <c r="O95" i="5"/>
  <c r="N196" i="5"/>
  <c r="O196" i="5"/>
  <c r="N188" i="5"/>
  <c r="O188" i="5"/>
  <c r="N68" i="5"/>
  <c r="O68" i="5"/>
  <c r="O11" i="5"/>
  <c r="N11" i="5"/>
  <c r="O31" i="5"/>
  <c r="N31" i="5"/>
  <c r="N224" i="5"/>
  <c r="O224" i="5"/>
  <c r="N185" i="5"/>
  <c r="O185" i="5"/>
  <c r="N222" i="5"/>
  <c r="O222" i="5"/>
  <c r="O58" i="5"/>
  <c r="N58" i="5"/>
  <c r="N99" i="5"/>
  <c r="O99" i="5"/>
  <c r="O189" i="5"/>
  <c r="N189" i="5"/>
  <c r="N12" i="5"/>
  <c r="O12" i="5"/>
  <c r="N32" i="5"/>
  <c r="O32" i="5"/>
  <c r="N143" i="5"/>
  <c r="O143" i="5"/>
  <c r="N193" i="5"/>
  <c r="O193" i="5"/>
  <c r="N113" i="5"/>
  <c r="O113" i="5"/>
  <c r="N52" i="5"/>
  <c r="O52" i="5"/>
  <c r="N75" i="5"/>
  <c r="O75" i="5"/>
  <c r="N190" i="5"/>
  <c r="O190" i="5"/>
  <c r="O34" i="5"/>
  <c r="N34" i="5"/>
  <c r="N212" i="5"/>
  <c r="O212" i="5"/>
  <c r="N55" i="5"/>
  <c r="O55" i="5"/>
  <c r="N84" i="5"/>
  <c r="O84" i="5"/>
  <c r="N194" i="5"/>
  <c r="O194" i="5"/>
  <c r="O16" i="5"/>
  <c r="N16" i="5"/>
  <c r="N36" i="5"/>
  <c r="O36" i="5"/>
  <c r="N136" i="5"/>
  <c r="O136" i="5"/>
  <c r="N238" i="5"/>
  <c r="O238" i="5"/>
  <c r="N101" i="5"/>
  <c r="O101" i="5"/>
  <c r="N198" i="5"/>
  <c r="O198" i="5"/>
  <c r="N141" i="5"/>
  <c r="O141" i="5"/>
  <c r="N242" i="5"/>
  <c r="O242" i="5"/>
  <c r="O44" i="5"/>
  <c r="N44" i="5"/>
  <c r="O62" i="5"/>
  <c r="N62" i="5"/>
  <c r="N121" i="5"/>
  <c r="O121" i="5"/>
  <c r="N226" i="5"/>
  <c r="O226" i="5"/>
  <c r="N17" i="5"/>
  <c r="O17" i="5"/>
  <c r="N74" i="5"/>
  <c r="O74" i="5"/>
  <c r="N207" i="5"/>
  <c r="O207" i="5"/>
  <c r="N108" i="5"/>
  <c r="O108" i="5"/>
  <c r="N199" i="5"/>
  <c r="O199" i="5"/>
  <c r="N41" i="5"/>
  <c r="O41" i="5"/>
  <c r="N72" i="5"/>
  <c r="O72" i="5"/>
  <c r="O49" i="5"/>
  <c r="N49" i="5"/>
  <c r="N23" i="5"/>
  <c r="O23" i="5"/>
  <c r="N38" i="5"/>
  <c r="O38" i="5"/>
  <c r="N57" i="5"/>
  <c r="O57" i="5"/>
  <c r="N93" i="5"/>
  <c r="O93" i="5"/>
  <c r="N233" i="5"/>
  <c r="O233" i="5"/>
  <c r="O19" i="5"/>
  <c r="N19" i="5"/>
  <c r="N70" i="5"/>
  <c r="O70" i="5"/>
  <c r="N148" i="5"/>
  <c r="O148" i="5"/>
  <c r="N244" i="5"/>
  <c r="O244" i="5"/>
  <c r="N114" i="5"/>
  <c r="O114" i="5"/>
  <c r="N69" i="5"/>
  <c r="O69" i="5"/>
  <c r="N164" i="5"/>
  <c r="O164" i="5"/>
  <c r="N100" i="5"/>
  <c r="O100" i="5"/>
  <c r="O47" i="5"/>
  <c r="N47" i="5"/>
  <c r="O64" i="5"/>
  <c r="N64" i="5"/>
  <c r="N133" i="5"/>
  <c r="O133" i="5"/>
  <c r="O231" i="5"/>
  <c r="N231" i="5"/>
  <c r="N20" i="5"/>
  <c r="O20" i="5"/>
  <c r="N83" i="5"/>
  <c r="O83" i="5"/>
  <c r="N223" i="5"/>
  <c r="O223" i="5"/>
  <c r="N119" i="5"/>
  <c r="O119" i="5"/>
  <c r="N214" i="5"/>
  <c r="O214" i="5"/>
  <c r="N104" i="5"/>
  <c r="O104" i="5"/>
  <c r="O66" i="5"/>
  <c r="N66" i="5"/>
  <c r="N228" i="5"/>
  <c r="O228" i="5"/>
  <c r="L3" i="5"/>
  <c r="O3" i="5" l="1"/>
</calcChain>
</file>

<file path=xl/sharedStrings.xml><?xml version="1.0" encoding="utf-8"?>
<sst xmlns="http://schemas.openxmlformats.org/spreadsheetml/2006/main" count="1238" uniqueCount="841">
  <si>
    <t>ZDE</t>
  </si>
  <si>
    <t>Sleva %</t>
  </si>
  <si>
    <t>ä</t>
  </si>
  <si>
    <t>Obrázek výrobku</t>
  </si>
  <si>
    <t>Kod / NR.</t>
  </si>
  <si>
    <t>Název</t>
  </si>
  <si>
    <t>Rozměr</t>
  </si>
  <si>
    <t>Kusů v balení</t>
  </si>
  <si>
    <t>Váha    balení v kg</t>
  </si>
  <si>
    <t>Vyplň</t>
  </si>
  <si>
    <t>Cena celkem</t>
  </si>
  <si>
    <t>Cena po slevě</t>
  </si>
  <si>
    <t>Cena</t>
  </si>
  <si>
    <t>obj. ks</t>
  </si>
  <si>
    <t>Dodavatel:</t>
  </si>
  <si>
    <t>Zákazník:</t>
  </si>
  <si>
    <t>Genova Bohemia spol. s.r.o.</t>
  </si>
  <si>
    <t>Firma</t>
  </si>
  <si>
    <t>zastoupení  AQUAFILTER v ČR</t>
  </si>
  <si>
    <t>Ulice</t>
  </si>
  <si>
    <t>Vídeňská 573, Vestec PSČ 252 42</t>
  </si>
  <si>
    <t>Město</t>
  </si>
  <si>
    <t>IČ: 26188651, DIČ: CZ26188651</t>
  </si>
  <si>
    <t>DIČ</t>
  </si>
  <si>
    <t>tel.: 244 911 288, 244 911 283</t>
  </si>
  <si>
    <t>telefon</t>
  </si>
  <si>
    <t>info@genovabohemia.cz</t>
  </si>
  <si>
    <t>smlouva</t>
  </si>
  <si>
    <t>objednavky@genovabohemia.cz</t>
  </si>
  <si>
    <t>mail</t>
  </si>
  <si>
    <t>Otevřeno – Po až Pá – 7-18 hod, sobotní prodej – 8-12 hod</t>
  </si>
  <si>
    <t>objednací kod</t>
  </si>
  <si>
    <t>název a popis výrobku</t>
  </si>
  <si>
    <t>objednáno ks</t>
  </si>
  <si>
    <t>zde vyplňte</t>
  </si>
  <si>
    <t>Cena za j.</t>
  </si>
  <si>
    <t>Po slevě za j.</t>
  </si>
  <si>
    <t>5"</t>
  </si>
  <si>
    <t>10"</t>
  </si>
  <si>
    <t>20"</t>
  </si>
  <si>
    <t>1"</t>
  </si>
  <si>
    <t>3/4"</t>
  </si>
  <si>
    <t>1/2"</t>
  </si>
  <si>
    <t xml:space="preserve">3/4" </t>
  </si>
  <si>
    <t xml:space="preserve">1/2" </t>
  </si>
  <si>
    <t>Univ.</t>
  </si>
  <si>
    <t>1/2”</t>
  </si>
  <si>
    <t>3/4”</t>
  </si>
  <si>
    <t>1 1/2”</t>
  </si>
  <si>
    <t>1 1/2"</t>
  </si>
  <si>
    <t>6/4"</t>
  </si>
  <si>
    <t>Cartridge change indicator 6 months</t>
  </si>
  <si>
    <t>Cartridge change indicator 12 months</t>
  </si>
  <si>
    <t>Cartridge change indicator 6 months set of 3 pcs in a color box</t>
  </si>
  <si>
    <t>Cartridge change indicator 12 months set of 3 pcs in a color box</t>
  </si>
  <si>
    <t>1/4 GW</t>
  </si>
  <si>
    <t>Backwash filter y ¾”/1" with pressure reducer and manometer. Set includes 1/4 hose, connector, wrench, bracket</t>
  </si>
  <si>
    <t>Clear filter housing with brass, with air pressure release, bracket, wrench and color box, screws</t>
  </si>
  <si>
    <t>Clear filter housing with brass, with air pressure release</t>
  </si>
  <si>
    <t>EMI housings + bracket, wrench and color box</t>
  </si>
  <si>
    <t>WFU housings+WFU connectors+bracket, wrench and color box</t>
  </si>
  <si>
    <t>Single bracket for 10" housing</t>
  </si>
  <si>
    <t>Wrench for 10" housing</t>
  </si>
  <si>
    <t>oring for WFW</t>
  </si>
  <si>
    <t>Cartridges centering ring</t>
  </si>
  <si>
    <t>clear</t>
  </si>
  <si>
    <t>Connectors</t>
  </si>
  <si>
    <t>Quick-in connection 1/4"</t>
  </si>
  <si>
    <t>Nipple for serial housings connection</t>
  </si>
  <si>
    <t>Clips</t>
  </si>
  <si>
    <t>Single bracket</t>
  </si>
  <si>
    <t>Double bracket</t>
  </si>
  <si>
    <t>Triplee bracket</t>
  </si>
  <si>
    <t>Stainless filter housing with brass inlet, with air pressure release for hot water</t>
  </si>
  <si>
    <t>Polypropylene flter housing with brass inlet, with air pressure release for hot water</t>
  </si>
  <si>
    <t>Single metal bracket for 20" housing</t>
  </si>
  <si>
    <t>Wrench for 10" housing for hot water</t>
  </si>
  <si>
    <t>oring for WF HOT</t>
  </si>
  <si>
    <t>oring for WFHOT SS</t>
  </si>
  <si>
    <t>blue, brass insert + wrench</t>
  </si>
  <si>
    <t>blue, double oring</t>
  </si>
  <si>
    <t>transparent</t>
  </si>
  <si>
    <t>Single metal bracket for 10"/BB 20" housing</t>
  </si>
  <si>
    <t>Wrench for 10"and 20" BB housing</t>
  </si>
  <si>
    <t>Oring for BB housing</t>
  </si>
  <si>
    <t>Wrench for 10"and 20" BB housing with double orings</t>
  </si>
  <si>
    <t>Oring for BB housing with double oring</t>
  </si>
  <si>
    <t>Connectors for BB</t>
  </si>
  <si>
    <t>blue + bracket + wrench</t>
  </si>
  <si>
    <t>Wrench for 20" housing</t>
  </si>
  <si>
    <t>2 x WF20BB, Aqwell, UV lamp 25</t>
  </si>
  <si>
    <t>liquid</t>
  </si>
  <si>
    <t>stripes</t>
  </si>
  <si>
    <t>5 mikr.</t>
  </si>
  <si>
    <t>20 mikr.</t>
  </si>
  <si>
    <t>1mikr.</t>
  </si>
  <si>
    <t>1 mikr.</t>
  </si>
  <si>
    <t>5mikr.</t>
  </si>
  <si>
    <t>10"BB</t>
  </si>
  <si>
    <t>20"BB</t>
  </si>
  <si>
    <t>30 mikr.</t>
  </si>
  <si>
    <t>70 mikr.</t>
  </si>
  <si>
    <t>stainless steel net</t>
  </si>
  <si>
    <t>Cartridge with siliphos crystals</t>
  </si>
  <si>
    <t>Shower filter with fragrance and vitamin C with  1/2" connection</t>
  </si>
  <si>
    <t>Shower filter with 1/2" connection</t>
  </si>
  <si>
    <t>Cartridge for shower filter WFSH-S</t>
  </si>
  <si>
    <t>polyphosphate + sponge</t>
  </si>
  <si>
    <t xml:space="preserve">polyphosphate </t>
  </si>
  <si>
    <t>Clear filter housing with brass, with air pressure release, bracket, wrench and color box, screws, catridge PS + TIMESTRIP6</t>
  </si>
  <si>
    <t>2-stage, PS + BL</t>
  </si>
  <si>
    <t>3-stage, PS + BL + PS</t>
  </si>
  <si>
    <t>Neutralizing firlter  NEW!!!</t>
  </si>
  <si>
    <t>Demineralizing filter NEW!!!</t>
  </si>
  <si>
    <t>FILTER WITH PRESSURE REDUCER</t>
  </si>
  <si>
    <t>ANTIBACTERIAL 10" CLEAR FILTER HOUSING SET</t>
  </si>
  <si>
    <t>EMI CLEAR FILTER HOUSING</t>
  </si>
  <si>
    <t>EMI CLEAR FILTER HOUSING SET</t>
  </si>
  <si>
    <t>EMI CLEAR FILTER HOUSING SET MAXI</t>
  </si>
  <si>
    <t>FS2 ENTRY  - 2STAGE FILTER HOUSINGS SYSTEM</t>
  </si>
  <si>
    <t>FS3 ENTRY  - 3STAGE FILTER HOUSINGS SYSTEM</t>
  </si>
  <si>
    <t>BRACKET, WRENCH, ORING, HOUSING CONNECTORS, CENTERING RING</t>
  </si>
  <si>
    <t>WFU UNIVERSAL FILTER HOUSING</t>
  </si>
  <si>
    <t>FILTER HOUSING FOR HOT WATER</t>
  </si>
  <si>
    <t>BIG BLUE HOUSING</t>
  </si>
  <si>
    <t>20" Housing</t>
  </si>
  <si>
    <t>SEDIMENT CARTRIDGES</t>
  </si>
  <si>
    <t>TIMESTRIP CARTRIDGE CHANGE INDICATOR</t>
  </si>
  <si>
    <t>WATER TESTER - Water hardness</t>
  </si>
  <si>
    <t>WATER TESTER - Free chlorine, hardness, pH</t>
  </si>
  <si>
    <t>WATER TESTER - Iron and manganese</t>
  </si>
  <si>
    <t>CARTRIDGES PP STRING LIFE PLUS</t>
  </si>
  <si>
    <t>CARTRIDGES PP STRING</t>
  </si>
  <si>
    <t>ANTIBACTERIAL PP MELTBLOWN CARTRIDGES</t>
  </si>
  <si>
    <t>PP MELTBLOWN CARTRIDGES</t>
  </si>
  <si>
    <t>DISC CARTRIDGES</t>
  </si>
  <si>
    <t>CARTRIDGES OF PLASTIC NET</t>
  </si>
  <si>
    <t>PP PLEATED CARTRIDGES</t>
  </si>
  <si>
    <t>CARTRIDGES OF STAINLESS NET FOR HOT WATER</t>
  </si>
  <si>
    <t>WATER CONDITIONING FILTER CARTRIDGES</t>
  </si>
  <si>
    <t>COCONUT SHELL ACTIVATED CARBON CARTRIDGES</t>
  </si>
  <si>
    <t>GRANULATED ACTIVATED CARBON CARTRIDGES WITH SILVER</t>
  </si>
  <si>
    <t>CARBON BLOCK CARTRIDGE MADE OF ACTIVATED CARBON</t>
  </si>
  <si>
    <t>SOFTENING CARTRIDGES</t>
  </si>
  <si>
    <t>IRON REMOVING CARTRIDGES</t>
  </si>
  <si>
    <t>PP-CARBON CARTRIDGES</t>
  </si>
  <si>
    <t>CARTRIDGES WITH POLYPHOSPHATE CRYSTALS</t>
  </si>
  <si>
    <t>CERAMIC CARTRIDGES</t>
  </si>
  <si>
    <t>KITCHEN AND BATHROOM FILTERS</t>
  </si>
  <si>
    <t>AROMA SHOWER FILTER</t>
  </si>
  <si>
    <t xml:space="preserve">SPA SHOWER FILTER </t>
  </si>
  <si>
    <t xml:space="preserve">SPA CARTRIDGE </t>
  </si>
  <si>
    <t>WASHING MACHINE FILTER WITH POLYPHOSPHATE</t>
  </si>
  <si>
    <t>FRIDGE FILTER</t>
  </si>
  <si>
    <t xml:space="preserve">WFU UNDERCOUNTER SYSTEM AQUA </t>
  </si>
  <si>
    <t>EMI UNDERCOUNTER SYSTEM AQUA</t>
  </si>
  <si>
    <t>FILTERS FOR BOILER ROOM</t>
  </si>
  <si>
    <t>Spojení</t>
  </si>
  <si>
    <t>5”</t>
  </si>
  <si>
    <t>10”</t>
  </si>
  <si>
    <t>10BB"</t>
  </si>
  <si>
    <t>10”BB</t>
  </si>
  <si>
    <t>20BB</t>
  </si>
  <si>
    <t>7''</t>
  </si>
  <si>
    <t>20”SLIM</t>
  </si>
  <si>
    <t>20”BB</t>
  </si>
  <si>
    <t>WF34 AQWELL</t>
  </si>
  <si>
    <t>WFW12 EMI PROTECT KPL</t>
  </si>
  <si>
    <t>WFW34 EMI PROTECT KPL</t>
  </si>
  <si>
    <t>WFW1 EMI PROTECT KPL</t>
  </si>
  <si>
    <t>WFW12 EMI</t>
  </si>
  <si>
    <t>WFW34 EMI</t>
  </si>
  <si>
    <t>WFW1 EMI</t>
  </si>
  <si>
    <t>WFW12/5 EMI</t>
  </si>
  <si>
    <t>WFW34/5 EMI</t>
  </si>
  <si>
    <t>WFW1/5 EMI</t>
  </si>
  <si>
    <t>WFW12 EMI KPL</t>
  </si>
  <si>
    <t>WFW34 EMI KPL</t>
  </si>
  <si>
    <t>WFW1 EMI KPL</t>
  </si>
  <si>
    <t>WFW12/5 EMI KPL</t>
  </si>
  <si>
    <t>WFW34/5 EMI KPL</t>
  </si>
  <si>
    <t>WFW1/5 EMI KPL</t>
  </si>
  <si>
    <t>WFW12 EMI KPL MAXI 6</t>
  </si>
  <si>
    <t>WFW34 EMI KPL MAXI 6</t>
  </si>
  <si>
    <t>WFW1 EMI KPL MAXI 6</t>
  </si>
  <si>
    <t xml:space="preserve">FS2 - WFW12 </t>
  </si>
  <si>
    <t xml:space="preserve">FS2 - WFW34 </t>
  </si>
  <si>
    <t xml:space="preserve">FS2 - WFW1 </t>
  </si>
  <si>
    <t xml:space="preserve">FS2 WFU 34 </t>
  </si>
  <si>
    <t>FS2 WFU 1</t>
  </si>
  <si>
    <t>FS3 - WFW12</t>
  </si>
  <si>
    <t>FS3 - WFW34</t>
  </si>
  <si>
    <t>FS3 - WFW1</t>
  </si>
  <si>
    <t xml:space="preserve">FS3 WFU 34 </t>
  </si>
  <si>
    <t>FS3 WFU 1</t>
  </si>
  <si>
    <t>BR1P</t>
  </si>
  <si>
    <t>WRT</t>
  </si>
  <si>
    <t>oring WF</t>
  </si>
  <si>
    <t>MU1212</t>
  </si>
  <si>
    <t>MU3434</t>
  </si>
  <si>
    <t>MU11</t>
  </si>
  <si>
    <t>CCR</t>
  </si>
  <si>
    <t>WFU/5 KPL</t>
  </si>
  <si>
    <t>WFU KPL</t>
  </si>
  <si>
    <t>WF-UP12</t>
  </si>
  <si>
    <t>WF-UP34</t>
  </si>
  <si>
    <t>WF-UP1</t>
  </si>
  <si>
    <t>WF-UPQ</t>
  </si>
  <si>
    <t>WF-UPN</t>
  </si>
  <si>
    <t>WF-klips</t>
  </si>
  <si>
    <t>BRU</t>
  </si>
  <si>
    <t>BRU1</t>
  </si>
  <si>
    <t>BRU2</t>
  </si>
  <si>
    <t>BRU3</t>
  </si>
  <si>
    <t>WFHOTSS12</t>
  </si>
  <si>
    <t>WFHOTSS34</t>
  </si>
  <si>
    <t>WFHOT 12</t>
  </si>
  <si>
    <t>WFHOT 34</t>
  </si>
  <si>
    <t>BR1L (HOT)</t>
  </si>
  <si>
    <t>WRHOT</t>
  </si>
  <si>
    <t>ORINGWFHOT</t>
  </si>
  <si>
    <t>ORINGWFHOTSS</t>
  </si>
  <si>
    <t>WF10BB1</t>
  </si>
  <si>
    <t>WF10BB11/2-2</t>
  </si>
  <si>
    <t>WF20BB1-2</t>
  </si>
  <si>
    <t>WF20BB11/2-2</t>
  </si>
  <si>
    <t>WFC10BB1</t>
  </si>
  <si>
    <t>WFC20BB1</t>
  </si>
  <si>
    <t>WFC20BB11/2</t>
  </si>
  <si>
    <t>BRBB</t>
  </si>
  <si>
    <t>WRBB</t>
  </si>
  <si>
    <t>oring BB</t>
  </si>
  <si>
    <t>WRBB-2</t>
  </si>
  <si>
    <t>oring BB-2</t>
  </si>
  <si>
    <t>WF34-L SET</t>
  </si>
  <si>
    <t>BR1L</t>
  </si>
  <si>
    <t>WRT-SLIM</t>
  </si>
  <si>
    <t>MATTEO SYSTEM</t>
  </si>
  <si>
    <t>TIMESTRIP6</t>
  </si>
  <si>
    <t>TIMESTRIP12</t>
  </si>
  <si>
    <t>TIMESTRIP6 KPL</t>
  </si>
  <si>
    <t>TIMESTRIP12 KPL</t>
  </si>
  <si>
    <t>TEST-T</t>
  </si>
  <si>
    <t>TEST-1</t>
  </si>
  <si>
    <t>TEST-4</t>
  </si>
  <si>
    <t>PP5M PLUS</t>
  </si>
  <si>
    <t>PP20M PLUS</t>
  </si>
  <si>
    <t>PP/5</t>
  </si>
  <si>
    <t>PP/7</t>
  </si>
  <si>
    <t xml:space="preserve">PP </t>
  </si>
  <si>
    <t>PP HOT</t>
  </si>
  <si>
    <t>PP10BB</t>
  </si>
  <si>
    <t>PP-L</t>
  </si>
  <si>
    <t>PP20BB</t>
  </si>
  <si>
    <t xml:space="preserve">PS1/5-PROTECT </t>
  </si>
  <si>
    <t>PS1-PROTECT</t>
  </si>
  <si>
    <t>PS5-PROTECT</t>
  </si>
  <si>
    <t>PS-PROTECT5M10BB</t>
  </si>
  <si>
    <t>PS-PROTECT5M20BB</t>
  </si>
  <si>
    <t>PS/5</t>
  </si>
  <si>
    <t>PS/7</t>
  </si>
  <si>
    <t>PS</t>
  </si>
  <si>
    <t>PS10BB</t>
  </si>
  <si>
    <t>PS-L</t>
  </si>
  <si>
    <t>PS20BB</t>
  </si>
  <si>
    <t>DSC</t>
  </si>
  <si>
    <t>NET/5</t>
  </si>
  <si>
    <t>NET</t>
  </si>
  <si>
    <t>EL</t>
  </si>
  <si>
    <t>EL10BB</t>
  </si>
  <si>
    <t>EL20BB</t>
  </si>
  <si>
    <t>NETSS</t>
  </si>
  <si>
    <t>NETSS10BB</t>
  </si>
  <si>
    <t>NETSS20BB</t>
  </si>
  <si>
    <t>GAC/5</t>
  </si>
  <si>
    <t>GAC</t>
  </si>
  <si>
    <t>GAC10BB</t>
  </si>
  <si>
    <t>GAC20BB</t>
  </si>
  <si>
    <t>GAC NS</t>
  </si>
  <si>
    <t>GAC NS 10BB</t>
  </si>
  <si>
    <t>GAC NS 20BB</t>
  </si>
  <si>
    <t>BL/5</t>
  </si>
  <si>
    <t>BL</t>
  </si>
  <si>
    <t>BL10BB</t>
  </si>
  <si>
    <t>BL-L</t>
  </si>
  <si>
    <t>BL20BB</t>
  </si>
  <si>
    <t>ST/5</t>
  </si>
  <si>
    <t>ST</t>
  </si>
  <si>
    <t>ST10BB</t>
  </si>
  <si>
    <t>ST-L</t>
  </si>
  <si>
    <t>ST20BB</t>
  </si>
  <si>
    <t>IR/5</t>
  </si>
  <si>
    <t>IR</t>
  </si>
  <si>
    <t>IR10BB</t>
  </si>
  <si>
    <t>IR-L</t>
  </si>
  <si>
    <t>IR20BB</t>
  </si>
  <si>
    <t>STO</t>
  </si>
  <si>
    <t>GPLF</t>
  </si>
  <si>
    <t>GPLF/5</t>
  </si>
  <si>
    <t>SIL</t>
  </si>
  <si>
    <t>CERAM</t>
  </si>
  <si>
    <t>CERAM5</t>
  </si>
  <si>
    <t>NEW</t>
  </si>
  <si>
    <t>WFSH-FREESIA</t>
  </si>
  <si>
    <t>WFSH-CHERRY</t>
  </si>
  <si>
    <t>WFSH-ROSE</t>
  </si>
  <si>
    <t>WFSH-LEMON</t>
  </si>
  <si>
    <t>WFSH-S</t>
  </si>
  <si>
    <t>FCWFSH-S</t>
  </si>
  <si>
    <t>WFST</t>
  </si>
  <si>
    <t>WFST/1</t>
  </si>
  <si>
    <t>L-FRI NS</t>
  </si>
  <si>
    <t>FS2 WFU</t>
  </si>
  <si>
    <t>FS3 WFU</t>
  </si>
  <si>
    <t>FS2 EMI</t>
  </si>
  <si>
    <t>FS3 EMI</t>
  </si>
  <si>
    <t>WF NEUTRA</t>
  </si>
  <si>
    <t>Demi 4</t>
  </si>
  <si>
    <t>Demi 7</t>
  </si>
  <si>
    <t>Demi 14</t>
  </si>
  <si>
    <t>Demi 20</t>
  </si>
  <si>
    <t>USTM – registrace</t>
  </si>
  <si>
    <t>USTM – ceník</t>
  </si>
  <si>
    <t>USTM – objednávka</t>
  </si>
  <si>
    <t>RO SILVER NEW STYLE</t>
  </si>
  <si>
    <t>RO SILVER BLACK STYLE</t>
  </si>
  <si>
    <t>L-VITA SET</t>
  </si>
  <si>
    <t>NEW!!!</t>
  </si>
  <si>
    <t>RO3</t>
  </si>
  <si>
    <t>RO4 EMI</t>
  </si>
  <si>
    <t>RO5 EMI</t>
  </si>
  <si>
    <t>RO5 WFU</t>
  </si>
  <si>
    <t>RO5 EMI PM</t>
  </si>
  <si>
    <t>RO6 EMI</t>
  </si>
  <si>
    <t>RO6 WFU</t>
  </si>
  <si>
    <t>RO6 EMI PM</t>
  </si>
  <si>
    <t>RO 6 EMI YOUNG</t>
  </si>
  <si>
    <t>RO 6 EMI L-VITA</t>
  </si>
  <si>
    <t>RO 6 WFU YOUNG</t>
  </si>
  <si>
    <t>RO 6 WFU L-VITA</t>
  </si>
  <si>
    <t>RO7 EMI</t>
  </si>
  <si>
    <t>RO7 WFU</t>
  </si>
  <si>
    <t>RO8 EMI</t>
  </si>
  <si>
    <t>RO8 WFU</t>
  </si>
  <si>
    <t>System osmozy INDUSTRIAL 240</t>
  </si>
  <si>
    <t>System osmozy INDUSTRIAL 1000</t>
  </si>
  <si>
    <t>L-VITA Q</t>
  </si>
  <si>
    <t>L - YOUNG</t>
  </si>
  <si>
    <t>L - YOUNG-Q</t>
  </si>
  <si>
    <t>L-GAC</t>
  </si>
  <si>
    <t>L-GAC-Q</t>
  </si>
  <si>
    <t>L-GAC NS</t>
  </si>
  <si>
    <t>L-GAC-Q NS</t>
  </si>
  <si>
    <t>L-MIN</t>
  </si>
  <si>
    <t>L-MIN-Q</t>
  </si>
  <si>
    <t>L-BIO</t>
  </si>
  <si>
    <t>L-BIO-Q</t>
  </si>
  <si>
    <t>L-SOFT</t>
  </si>
  <si>
    <t>L-SOFT-Q</t>
  </si>
  <si>
    <t>L-PS</t>
  </si>
  <si>
    <t>L-PS-Q</t>
  </si>
  <si>
    <t>WFW14EMI BC Q</t>
  </si>
  <si>
    <t>WFW14EMI BW Q</t>
  </si>
  <si>
    <t>FCC</t>
  </si>
  <si>
    <t>FCC-N short</t>
  </si>
  <si>
    <t>FCDC</t>
  </si>
  <si>
    <t>FCDC-N short</t>
  </si>
  <si>
    <t>FCDC-CMAT</t>
  </si>
  <si>
    <t>FCTC-L1</t>
  </si>
  <si>
    <t>FCTC-L3</t>
  </si>
  <si>
    <t>YT25 -2</t>
  </si>
  <si>
    <t>YT25Q</t>
  </si>
  <si>
    <t>TLC75 ECO</t>
  </si>
  <si>
    <t>TLC75F</t>
  </si>
  <si>
    <t xml:space="preserve">TLC SILVER </t>
  </si>
  <si>
    <t>BR2</t>
  </si>
  <si>
    <t>BR3</t>
  </si>
  <si>
    <t>BR3P</t>
  </si>
  <si>
    <t>TUBE14W</t>
  </si>
  <si>
    <t>TUBE14B</t>
  </si>
  <si>
    <t>TUBE14R</t>
  </si>
  <si>
    <t>TUBE14BLACK</t>
  </si>
  <si>
    <t>C-38</t>
  </si>
  <si>
    <t>C-12</t>
  </si>
  <si>
    <t>C-34</t>
  </si>
  <si>
    <t>C-34B</t>
  </si>
  <si>
    <t>BV1414</t>
  </si>
  <si>
    <t>C-2000</t>
  </si>
  <si>
    <t>C-2500</t>
  </si>
  <si>
    <t>DC-2000</t>
  </si>
  <si>
    <t>DC-2500</t>
  </si>
  <si>
    <t>DC-3000</t>
  </si>
  <si>
    <t>Q-PV0404</t>
  </si>
  <si>
    <t>UVLAMP</t>
  </si>
  <si>
    <t>UV-P5GT BULB</t>
  </si>
  <si>
    <t>LP1000</t>
  </si>
  <si>
    <t>HP1000</t>
  </si>
  <si>
    <t>ROPOMP KPL</t>
  </si>
  <si>
    <t>ROTP12</t>
  </si>
  <si>
    <t>ROTP19P</t>
  </si>
  <si>
    <t>ROT1070</t>
  </si>
  <si>
    <t>ROT2070</t>
  </si>
  <si>
    <t>Q-CVS0404</t>
  </si>
  <si>
    <t>TDS</t>
  </si>
  <si>
    <t>Q-UC0404</t>
  </si>
  <si>
    <t>Q-SA0404</t>
  </si>
  <si>
    <t>Q-MC0402</t>
  </si>
  <si>
    <t>Q-MC0404</t>
  </si>
  <si>
    <t>Q-MC0406</t>
  </si>
  <si>
    <t>Q-FA0404</t>
  </si>
  <si>
    <t>Q-BU0404</t>
  </si>
  <si>
    <t>Q-CV3344</t>
  </si>
  <si>
    <t>Q-UE0404</t>
  </si>
  <si>
    <t>Q-ME0402</t>
  </si>
  <si>
    <t>Q-ME0404</t>
  </si>
  <si>
    <t>Q-ME0406</t>
  </si>
  <si>
    <t>Q-CV3142</t>
  </si>
  <si>
    <t>Q-SE0404</t>
  </si>
  <si>
    <t>Q-UT0404</t>
  </si>
  <si>
    <t>Q-MBT0404</t>
  </si>
  <si>
    <t>Q-MRT0404</t>
  </si>
  <si>
    <t>Q-SBT0404</t>
  </si>
  <si>
    <t>Q-CV1244</t>
  </si>
  <si>
    <t>Q-FR500</t>
  </si>
  <si>
    <t>Q-FR350</t>
  </si>
  <si>
    <t>Q-FR420</t>
  </si>
  <si>
    <t>Q-CV0201</t>
  </si>
  <si>
    <t>Q-DRAIN</t>
  </si>
  <si>
    <t>J-DRAIN</t>
  </si>
  <si>
    <t>RO SYSTEMS</t>
  </si>
  <si>
    <t>1/4Q</t>
  </si>
  <si>
    <t>3/8"/1/2"/3/4"</t>
  </si>
  <si>
    <t>50GPD/75GPD, JG, set of connecting elements</t>
  </si>
  <si>
    <t>with booster pomp</t>
  </si>
  <si>
    <t>ROI 240</t>
  </si>
  <si>
    <t>ROI 1000</t>
  </si>
  <si>
    <t>1/4 Q</t>
  </si>
  <si>
    <t>1/8”</t>
  </si>
  <si>
    <t>284 l/24h</t>
  </si>
  <si>
    <t>2271l/24h</t>
  </si>
  <si>
    <t>Double metal bracket for 10" housing EMI, metal</t>
  </si>
  <si>
    <t>Triple metal bracket for 10" housing EMI,  metal</t>
  </si>
  <si>
    <t>Triple plastic bracked for 10" housing EMI, plastic</t>
  </si>
  <si>
    <t>1/4"</t>
  </si>
  <si>
    <t>3/8”</t>
  </si>
  <si>
    <t>1/4GZ</t>
  </si>
  <si>
    <t>2”</t>
  </si>
  <si>
    <t>2 1/2”</t>
  </si>
  <si>
    <t>2”x 2”</t>
  </si>
  <si>
    <t>2”x 2 1/2”</t>
  </si>
  <si>
    <t>2 1/2”x2 1/2”</t>
  </si>
  <si>
    <t>1/4”</t>
  </si>
  <si>
    <t>2,5 gal</t>
  </si>
  <si>
    <t>4 gal</t>
  </si>
  <si>
    <t>10 gal</t>
  </si>
  <si>
    <t>20 gal</t>
  </si>
  <si>
    <t>1/4Q x 1/4Q</t>
  </si>
  <si>
    <t>1/4 MIP x 1/4 MIP</t>
  </si>
  <si>
    <t>1/4N x 1/4 MIP</t>
  </si>
  <si>
    <t>1/4Q x 1/8 MIP</t>
  </si>
  <si>
    <t>1/4Q x 1/4 MIP</t>
  </si>
  <si>
    <t>1/4Q x 3/8 MIP</t>
  </si>
  <si>
    <t>1/4Q x 1/4 FIP</t>
  </si>
  <si>
    <t>1/4N x 1/4Q</t>
  </si>
  <si>
    <t>1/4Qx1/4Qx1/4Q</t>
  </si>
  <si>
    <t>1/4Qx1/4 MIP x1/4Q</t>
  </si>
  <si>
    <t>1/4 MIP x1/4Qx1/4Q</t>
  </si>
  <si>
    <t>1/4Qx1/4Nx1/4Q</t>
  </si>
  <si>
    <t>direct flow, TCL600 gpd, PS, BL, electronic display</t>
  </si>
  <si>
    <t>power od minerals</t>
  </si>
  <si>
    <t>L-GAC,TLC75, L-PS</t>
  </si>
  <si>
    <t>PS5, BL, TLC75, L-GAC</t>
  </si>
  <si>
    <t>PS20, BL, PS5,</t>
  </si>
  <si>
    <t>TLC75, L-GAC,</t>
  </si>
  <si>
    <t>TLC75, L-GAC, L-MIN</t>
  </si>
  <si>
    <t>PS20, BL, PS5, TLC75, L-GAC,</t>
  </si>
  <si>
    <t xml:space="preserve">PS20, BL, PS5, TLC75, L-GAC, </t>
  </si>
  <si>
    <t>L-MIN, L-BIO, UVLAMP</t>
  </si>
  <si>
    <t>performance 240 l</t>
  </si>
  <si>
    <t>performance 1000 l</t>
  </si>
  <si>
    <t>SERIA PRO AGE</t>
  </si>
  <si>
    <t>blue</t>
  </si>
  <si>
    <t>white</t>
  </si>
  <si>
    <t>single</t>
  </si>
  <si>
    <t>double</t>
  </si>
  <si>
    <t>triple</t>
  </si>
  <si>
    <t>with JG connection</t>
  </si>
  <si>
    <t>Filmtec</t>
  </si>
  <si>
    <t>600 gpd</t>
  </si>
  <si>
    <t>red</t>
  </si>
  <si>
    <t>black</t>
  </si>
  <si>
    <t xml:space="preserve">with hole 1/4'' </t>
  </si>
  <si>
    <t>without hole</t>
  </si>
  <si>
    <t>6W</t>
  </si>
  <si>
    <t>High pressure switch for booster pomp</t>
  </si>
  <si>
    <t>Low pressure switch for booster pomp</t>
  </si>
  <si>
    <t>Booster pomp for RO systems - set</t>
  </si>
  <si>
    <t>with two spare inserts</t>
  </si>
  <si>
    <t>TDS meter</t>
  </si>
  <si>
    <t>1/4"tube x 1/4" tube</t>
  </si>
  <si>
    <t>1/4"MT x 1/4" MT</t>
  </si>
  <si>
    <t>1/4" STEM x 1/4" MT</t>
  </si>
  <si>
    <t>1/8"MT x 1/4" tube</t>
  </si>
  <si>
    <t>1/4"MT x 1/4" tube</t>
  </si>
  <si>
    <t>3/8"MT x 1/4" tube</t>
  </si>
  <si>
    <t>1/4" tube x 1/4" tube</t>
  </si>
  <si>
    <t>1/8" MT x 1/4"tube</t>
  </si>
  <si>
    <t>1/4" MT x 1/4"tube</t>
  </si>
  <si>
    <t>3/8" MT x 1/4"tube</t>
  </si>
  <si>
    <t>1/8"MT x 1/4"tube</t>
  </si>
  <si>
    <t>1/4" STEM x 1/4" tube</t>
  </si>
  <si>
    <t>1/4" tube x 1/4" tube x 1/4" tube</t>
  </si>
  <si>
    <t>1/4" tube x 1/4" MT x 1/4" tube</t>
  </si>
  <si>
    <t>1/4" tube x 1/4" tube x 1/4" MT</t>
  </si>
  <si>
    <t>1/4" tube x 1/4" STEM x 1/4" tube</t>
  </si>
  <si>
    <t xml:space="preserve">1/4" FT x 1/4" (JG) </t>
  </si>
  <si>
    <t>Jaco restictor 350 ml - 1/4" FT</t>
  </si>
  <si>
    <t xml:space="preserve">Quick-in restrictor 420 ml - 1/4" FT </t>
  </si>
  <si>
    <t xml:space="preserve">Quick-in drain clamp </t>
  </si>
  <si>
    <t>Jaco drain clamp</t>
  </si>
  <si>
    <t>PS20, BL, PS5, TLC75, L-GAC, L-VITA</t>
  </si>
  <si>
    <t>PS20, BL, PS5,TLC75,L-GAC,L-YOUNG</t>
  </si>
  <si>
    <t>MINERALIZING IN-LINE FILTER</t>
  </si>
  <si>
    <t>Filter RO3 (for aquarium)</t>
  </si>
  <si>
    <t>RO4 WFW EMI *</t>
  </si>
  <si>
    <t>RO5 WFW EMI, RO5 WFU *</t>
  </si>
  <si>
    <t>RO6 WFW EMI, RO6 WFU with mineralizator *</t>
  </si>
  <si>
    <t>RO6 EMI YOUNG, RO6 WFU YOUNG *</t>
  </si>
  <si>
    <t>RO7 EMI, RO7 WFU *</t>
  </si>
  <si>
    <t>RO8 EMI, RO8 WFU *</t>
  </si>
  <si>
    <t>INDUSTRIAL OSMOSIS SYSTEMS</t>
  </si>
  <si>
    <t>In-line cartridges</t>
  </si>
  <si>
    <t xml:space="preserve">In-line alkalizing-ionizing-mineralizing </t>
  </si>
  <si>
    <t>In-line carbon cartridges</t>
  </si>
  <si>
    <t>In-line carbon cartridges with silver</t>
  </si>
  <si>
    <t>In-line mineralizing cartridge</t>
  </si>
  <si>
    <t>In-line bioceramic cartridge</t>
  </si>
  <si>
    <t>In-line softening cartridge</t>
  </si>
  <si>
    <t>In-line sediment cartridges</t>
  </si>
  <si>
    <t>Accessories/spare parts</t>
  </si>
  <si>
    <t>10" Filter housing with 1/4" Q inlet, with air pressure release for FS and RO systems</t>
  </si>
  <si>
    <t>FAUCETS</t>
  </si>
  <si>
    <t xml:space="preserve">Triple ceramic faucet </t>
  </si>
  <si>
    <t>Membrane housing</t>
  </si>
  <si>
    <t>RO Membranes</t>
  </si>
  <si>
    <t>Metal bracket</t>
  </si>
  <si>
    <t>Brackets</t>
  </si>
  <si>
    <t>Tubes</t>
  </si>
  <si>
    <t>Brass water connectors</t>
  </si>
  <si>
    <t>Metal valves</t>
  </si>
  <si>
    <t>Pressure reducer</t>
  </si>
  <si>
    <t>UV Lamps</t>
  </si>
  <si>
    <t>Booster pomp for RO systems</t>
  </si>
  <si>
    <t>Tanks for RO systems</t>
  </si>
  <si>
    <t>AQUA-STOP VALVE</t>
  </si>
  <si>
    <t>TDS Meter</t>
  </si>
  <si>
    <t>QC UNION CONNECTOR</t>
  </si>
  <si>
    <t>HEX NIPPLE</t>
  </si>
  <si>
    <t>QC STEM ADAPTER</t>
  </si>
  <si>
    <t>QC MALE CONNECTOR</t>
  </si>
  <si>
    <t>QC FEMALE ADAPTER</t>
  </si>
  <si>
    <t>QC BULKHEAD UNION</t>
  </si>
  <si>
    <t>UNION CONNECTOR WITH CHECK VALVE</t>
  </si>
  <si>
    <t>QC UNION ELBOW</t>
  </si>
  <si>
    <t>QC MALE ELBOW</t>
  </si>
  <si>
    <t>ELBOW WITH A CHECK VALVE</t>
  </si>
  <si>
    <t>QC STEM ELBOW</t>
  </si>
  <si>
    <t>QC UNION TEE</t>
  </si>
  <si>
    <t>QC MALE BRANCH TEE</t>
  </si>
  <si>
    <t>QC MALE RUN TEE</t>
  </si>
  <si>
    <t>QC STEM BRANCH TEE</t>
  </si>
  <si>
    <t>TANK VALVE</t>
  </si>
  <si>
    <t>Restrictors</t>
  </si>
  <si>
    <t>Shut-off valve</t>
  </si>
  <si>
    <t xml:space="preserve">Drain clamp </t>
  </si>
  <si>
    <t>Pressure switches for booster pomp</t>
  </si>
  <si>
    <t>Filtr RO SILVER</t>
  </si>
  <si>
    <t>NEW!!! - power od minerals</t>
  </si>
  <si>
    <t>*  75 GPD, JG, standard set of cartridges, faucet with ceramic valve, tank 4 gal., connection 1/2" as standard, aqua-stop valve</t>
  </si>
  <si>
    <t>* 75 GPD, JG, standard set of cartridges, faucet with ceramic valve, tank 4 gal., connection 1/2" as standard</t>
  </si>
  <si>
    <t>RO SILVER (NEW)</t>
  </si>
  <si>
    <r>
      <t>Objem       balení v m</t>
    </r>
    <r>
      <rPr>
        <b/>
        <vertAlign val="superscript"/>
        <sz val="11"/>
        <rFont val="Calibri"/>
        <family val="2"/>
        <charset val="238"/>
      </rPr>
      <t>3</t>
    </r>
  </si>
  <si>
    <t>WATER TREATMENT SYSTEMS</t>
  </si>
  <si>
    <t>WATER FILTERS – Filters and cartriges</t>
  </si>
  <si>
    <t>WS-20-LCD-CLARO</t>
  </si>
  <si>
    <t>WS-25-LCD-CLARO</t>
  </si>
  <si>
    <t>WS-20-BLUES</t>
  </si>
  <si>
    <t>WS-25-BLUES</t>
  </si>
  <si>
    <t>WS-20-LCD-SALTO</t>
  </si>
  <si>
    <t>WS-25-LCD-SALTO</t>
  </si>
  <si>
    <t>WS-12-1650-PRIMO</t>
  </si>
  <si>
    <t>WS-20-1650-PRIMO</t>
  </si>
  <si>
    <t>WS-25-1650-PRIMO</t>
  </si>
  <si>
    <t>WS-11-TOREN</t>
  </si>
  <si>
    <t>WS-12-C-85SE-LOTUS</t>
  </si>
  <si>
    <t>WS-25-C-85SE-LOTUS</t>
  </si>
  <si>
    <t>WS-25-C-85SE</t>
  </si>
  <si>
    <t>WS-30-H-MONO</t>
  </si>
  <si>
    <t>WS-30-1650-PRIMONO</t>
  </si>
  <si>
    <t>sol</t>
  </si>
  <si>
    <t>WSP-SYFON</t>
  </si>
  <si>
    <t>WSP-wąż</t>
  </si>
  <si>
    <t>WS-ZES</t>
  </si>
  <si>
    <t>TEST T</t>
  </si>
  <si>
    <t>TEST1</t>
  </si>
  <si>
    <t>TEST4</t>
  </si>
  <si>
    <t>UVLAMP25 + bulb12</t>
  </si>
  <si>
    <t>UVLAMP25 + bulb34</t>
  </si>
  <si>
    <t>UVLAMP55 + bulb 34</t>
  </si>
  <si>
    <t>UVLAMP55 + bulb 1</t>
  </si>
  <si>
    <t xml:space="preserve">UVLAMP110 + bulb </t>
  </si>
  <si>
    <t>BULB UV 16</t>
  </si>
  <si>
    <t>BULB UV 25</t>
  </si>
  <si>
    <t>BULB UV 55</t>
  </si>
  <si>
    <t xml:space="preserve">WF34 AQWELL   </t>
  </si>
  <si>
    <t>WF10BB1-2</t>
  </si>
  <si>
    <t>WF10BB64-2</t>
  </si>
  <si>
    <t>WF20BB64-2</t>
  </si>
  <si>
    <t>WFC10BB1-2</t>
  </si>
  <si>
    <t>WFC20BB1-2</t>
  </si>
  <si>
    <t>NW32</t>
  </si>
  <si>
    <t>NW500</t>
  </si>
  <si>
    <t>NW650</t>
  </si>
  <si>
    <t>NW32/5</t>
  </si>
  <si>
    <t>NW32/25</t>
  </si>
  <si>
    <t>NW32/50</t>
  </si>
  <si>
    <t>NW50,62,75/5M</t>
  </si>
  <si>
    <t>NW50,62,75/25M</t>
  </si>
  <si>
    <t>NW50,62,75/50M</t>
  </si>
  <si>
    <t>WS-40-1054-BNT</t>
  </si>
  <si>
    <t>WS-40-1054-RX</t>
  </si>
  <si>
    <t>WS-40-1054-CK</t>
  </si>
  <si>
    <t>WS-70-1354-RX</t>
  </si>
  <si>
    <t>WS-70-1354-CK</t>
  </si>
  <si>
    <t>WS-110-1465-RX</t>
  </si>
  <si>
    <t>WS-110-1465-CK</t>
  </si>
  <si>
    <t>WS-IR-MN-40-RX-E</t>
  </si>
  <si>
    <t>WS-IR-MN-40-RX-100</t>
  </si>
  <si>
    <t>WS-IR-MN-40-CK-E</t>
  </si>
  <si>
    <t>WS-IR-MN-40-CK-100</t>
  </si>
  <si>
    <t>WS-IR-MN-50-RX-E</t>
  </si>
  <si>
    <t>WS-IR-MN-50-RX-100</t>
  </si>
  <si>
    <t>WS-IR-MN-50-CK-E</t>
  </si>
  <si>
    <t>WS-IR-MN-50-CK-100</t>
  </si>
  <si>
    <t>WS-IR-MN-70-RX-E</t>
  </si>
  <si>
    <t>WS-IR-MN-70-RX-100</t>
  </si>
  <si>
    <t>WS-IR-MN-70-CK-E</t>
  </si>
  <si>
    <t>WS-IR-MN-70-CK-100</t>
  </si>
  <si>
    <t>WS-IR-MN-110-RX-E</t>
  </si>
  <si>
    <t>WS-IR-MN-110-RX-100</t>
  </si>
  <si>
    <t>WS-IR-MN-110-CK-E</t>
  </si>
  <si>
    <t>WS-IR-MN-110-CK-100</t>
  </si>
  <si>
    <t>IR-MN-40-RX-D</t>
  </si>
  <si>
    <t>IR-MN-40-RX-K</t>
  </si>
  <si>
    <t>IR-MN-70-RX_D</t>
  </si>
  <si>
    <t>IR-MN-70-RX-K</t>
  </si>
  <si>
    <t>IR-MN-110-RX-D</t>
  </si>
  <si>
    <t>IR-MN-110-RX-K</t>
  </si>
  <si>
    <t>IR-MN-150-RX-D</t>
  </si>
  <si>
    <t>IR-MN-150-RX-K</t>
  </si>
  <si>
    <t>IR-MN-40-CK-K</t>
  </si>
  <si>
    <t>IR-MN-70-CK-K</t>
  </si>
  <si>
    <t>IR-MN-110-CK-K</t>
  </si>
  <si>
    <t>IR-MN-150-CK-K</t>
  </si>
  <si>
    <t>WS-80-2X1054TWIN-10</t>
  </si>
  <si>
    <t>WS-100-2X1252TWIN-10</t>
  </si>
  <si>
    <t>WS-140-2X1354TWIN-10</t>
  </si>
  <si>
    <t>WS-220-2X1465TWIN-10</t>
  </si>
  <si>
    <t>WS-300-2X1665TWIN-10</t>
  </si>
  <si>
    <t>WS-100-2X1252TWIN-12</t>
  </si>
  <si>
    <t>WS-140-2X1354TWIN-12</t>
  </si>
  <si>
    <t>WS-220-2X1465TWIN-12</t>
  </si>
  <si>
    <t>WS-300-2X1665TWIN-12</t>
  </si>
  <si>
    <t>WS-400-2X1865TWIN-12</t>
  </si>
  <si>
    <t>WS-140-2X1354TWIN-15</t>
  </si>
  <si>
    <t>WS-220-2X1465TWIN-15</t>
  </si>
  <si>
    <t>WS-300-2X1665TWIN-15</t>
  </si>
  <si>
    <t>WS-400-2X1865TWIN-15</t>
  </si>
  <si>
    <t>WS-600-2X2162TWIN-15</t>
  </si>
  <si>
    <t>WS-300-2X1665TWIN-20</t>
  </si>
  <si>
    <t>WS-400-2X1865TWIN-20</t>
  </si>
  <si>
    <t>WS-600-2X2162TWIN-20</t>
  </si>
  <si>
    <t>WS-800-2X2472TWIN-20</t>
  </si>
  <si>
    <t>M-kationit</t>
  </si>
  <si>
    <t>CN-BNT1650F</t>
  </si>
  <si>
    <t>WSP-BYPASS BNT</t>
  </si>
  <si>
    <t>WSP-ZASILACZ</t>
  </si>
  <si>
    <t>WSP-A23</t>
  </si>
  <si>
    <t>WSP-A22</t>
  </si>
  <si>
    <t>GŁOWICA F63B3</t>
  </si>
  <si>
    <t>WSP-B3</t>
  </si>
  <si>
    <t>ZASILACZ RX</t>
  </si>
  <si>
    <t>WSP-ŚMIGIEŁKO</t>
  </si>
  <si>
    <t>GŁOWICA CLACK CK</t>
  </si>
  <si>
    <t>WSP-ZASILACZ C</t>
  </si>
  <si>
    <t>WSP-V4099</t>
  </si>
  <si>
    <t>WSP-V3007-06</t>
  </si>
  <si>
    <t>31 x 50 x 110</t>
  </si>
  <si>
    <t>33 x 44 x 111</t>
  </si>
  <si>
    <t>32 x 50 x 67</t>
  </si>
  <si>
    <t>32 x 50 x 113,5</t>
  </si>
  <si>
    <t>36 x 36 x 68</t>
  </si>
  <si>
    <t>34 x 49 x 58,5</t>
  </si>
  <si>
    <t>34 x 49 x 105</t>
  </si>
  <si>
    <t>30 x 52 x 111</t>
  </si>
  <si>
    <t>31 x 52 x 114</t>
  </si>
  <si>
    <t>32 x 50 x 113</t>
  </si>
  <si>
    <t>bag 25kg</t>
  </si>
  <si>
    <t>kg</t>
  </si>
  <si>
    <t>1 pcs</t>
  </si>
  <si>
    <t>1 m</t>
  </si>
  <si>
    <t>1 set</t>
  </si>
  <si>
    <t>25W</t>
  </si>
  <si>
    <t>55W</t>
  </si>
  <si>
    <t>110W</t>
  </si>
  <si>
    <t>16W</t>
  </si>
  <si>
    <t>1 szt</t>
  </si>
  <si>
    <t>4 pcs</t>
  </si>
  <si>
    <t>1 piece</t>
  </si>
  <si>
    <t>set</t>
  </si>
  <si>
    <t>60 x 50 x 177</t>
  </si>
  <si>
    <t>69 x 50 x 177</t>
  </si>
  <si>
    <t>75 x 50 x 203</t>
  </si>
  <si>
    <t>65 x 50 x 177</t>
  </si>
  <si>
    <t>26 x 50 x 177</t>
  </si>
  <si>
    <t>34 x 50 x 177</t>
  </si>
  <si>
    <t>36 x 50 x203</t>
  </si>
  <si>
    <t>36 x 50 x 203</t>
  </si>
  <si>
    <t>41 x 50 x 203</t>
  </si>
  <si>
    <t>26 x 50 x 190</t>
  </si>
  <si>
    <t>34 x 50 x 190</t>
  </si>
  <si>
    <t>110 x 50 x 190</t>
  </si>
  <si>
    <t>122 x 50 x 190</t>
  </si>
  <si>
    <t>145 x 60 x 190</t>
  </si>
  <si>
    <t>150 x 60 x 203</t>
  </si>
  <si>
    <t>160 x 60 x 203</t>
  </si>
  <si>
    <t>190 x 100 x 203</t>
  </si>
  <si>
    <t>225 x 100 x 203</t>
  </si>
  <si>
    <t>240 x 100 x 229</t>
  </si>
  <si>
    <t>pcs</t>
  </si>
  <si>
    <t>20l</t>
  </si>
  <si>
    <t>25l</t>
  </si>
  <si>
    <t>12l</t>
  </si>
  <si>
    <t>11l</t>
  </si>
  <si>
    <t>30l</t>
  </si>
  <si>
    <t>strip test</t>
  </si>
  <si>
    <t>G5</t>
  </si>
  <si>
    <t>3/4" lub 1"</t>
  </si>
  <si>
    <t>10”BB - 1"</t>
  </si>
  <si>
    <t>10”BB - 1,5"</t>
  </si>
  <si>
    <t>20”BB - 1"</t>
  </si>
  <si>
    <t>20”BB - 1,5"</t>
  </si>
  <si>
    <t>pojedyncza</t>
  </si>
  <si>
    <t>podwójny oring</t>
  </si>
  <si>
    <t>do korp. podwójny oring</t>
  </si>
  <si>
    <t>1,25"</t>
  </si>
  <si>
    <t>2"</t>
  </si>
  <si>
    <t>2,5"</t>
  </si>
  <si>
    <t>40l</t>
  </si>
  <si>
    <t>70l</t>
  </si>
  <si>
    <t>110l</t>
  </si>
  <si>
    <t>50l</t>
  </si>
  <si>
    <t>150l</t>
  </si>
  <si>
    <t>2x40l</t>
  </si>
  <si>
    <t>2x50l</t>
  </si>
  <si>
    <t>2x70l</t>
  </si>
  <si>
    <t>2x110l</t>
  </si>
  <si>
    <t>2x150l</t>
  </si>
  <si>
    <t>2x200l</t>
  </si>
  <si>
    <t>2x300l</t>
  </si>
  <si>
    <t>2x400l</t>
  </si>
  <si>
    <t>23l/sack</t>
  </si>
  <si>
    <t>ACCESSORIES FOR SOFTENERS</t>
  </si>
  <si>
    <t>WATER TESTERS</t>
  </si>
  <si>
    <t>UV LAMPS</t>
  </si>
  <si>
    <t>HOUSINGS AND WATER FILTERS WITH A HIGHER FLOW</t>
  </si>
  <si>
    <t>TWO-ELEMENT SOFTENERS WITH TIME-VOLUME HEAD</t>
  </si>
  <si>
    <t>MULTI TREATMENT STATIONS</t>
  </si>
  <si>
    <t>IRON-MANGAN REMOVERS WITH A RX VALVE</t>
  </si>
  <si>
    <t>TWIN SOFTENERS - CONTINUOUS WORK (CLACK VALVE)</t>
  </si>
  <si>
    <t>accessories to BNT valve</t>
  </si>
  <si>
    <t>accessories to RX63B valve</t>
  </si>
  <si>
    <t>accessories to CLACK CK valve</t>
  </si>
  <si>
    <t>BLU-ES</t>
  </si>
  <si>
    <t xml:space="preserve"> SALTO</t>
  </si>
  <si>
    <t xml:space="preserve"> PRIMO</t>
  </si>
  <si>
    <t>salt level sensor, free chlorine generator</t>
  </si>
  <si>
    <t>salt 25kg</t>
  </si>
  <si>
    <t>outflow for waste water</t>
  </si>
  <si>
    <t>discharge hose NET-FLEX T fi 12,5 x 3</t>
  </si>
  <si>
    <t>installation set (25 kg salt, 2.5 m drain hose, test, housing, PS5 insert, key, plate, siphon)</t>
  </si>
  <si>
    <t>droplet water test - hardness</t>
  </si>
  <si>
    <t>water test hardness + pH + chlorine</t>
  </si>
  <si>
    <t>iron + manganese water test</t>
  </si>
  <si>
    <t>UV Lamp</t>
  </si>
  <si>
    <t>BULB</t>
  </si>
  <si>
    <t>AQWELL 3/4"or 1" (2in1) self-flushing filter with pressure reducer and gauge</t>
  </si>
  <si>
    <t>Housing BigBlue transparent -2x oring</t>
  </si>
  <si>
    <t>mounting plate for Big Blue</t>
  </si>
  <si>
    <t>wrench for Big Blue</t>
  </si>
  <si>
    <t>oring</t>
  </si>
  <si>
    <t>konectors for BB housings</t>
  </si>
  <si>
    <t xml:space="preserve">Filter Cintropur  NW 32    1,25" </t>
  </si>
  <si>
    <t>Filter Cintropur  NW 500 DN50   2"</t>
  </si>
  <si>
    <t>Filter Cintropur  NW 650   2,5"</t>
  </si>
  <si>
    <t>cartridge cintropur NW 32/5 mik. kpl (5szt.)</t>
  </si>
  <si>
    <t>cartridge cintropur NW 32/25 mik. kpl (5szt.)</t>
  </si>
  <si>
    <t>cartridge cintropur NW 32/50 mik. kpl (5szt.)</t>
  </si>
  <si>
    <t>cartridge cintropur 500/5 mik. (5 szt) kpl</t>
  </si>
  <si>
    <t>cartridge cintropur 500/25 mik. (5 szt) kpl</t>
  </si>
  <si>
    <t>cartridge cintropur 500/ 50 mik (5 szt) kpl</t>
  </si>
  <si>
    <t xml:space="preserve">"-BNT valve BNT"        </t>
  </si>
  <si>
    <t xml:space="preserve">"-RX valve RX"        </t>
  </si>
  <si>
    <t xml:space="preserve">"-CK valve CLACK"        </t>
  </si>
  <si>
    <t>iron-mangan remover with time valve</t>
  </si>
  <si>
    <t>Iron-mangan remover with time valve. Valve with built-in aeration</t>
  </si>
  <si>
    <t>ion exchange resin</t>
  </si>
  <si>
    <t>BNT 1650F valve</t>
  </si>
  <si>
    <t>bypass for BNT 1650F valve</t>
  </si>
  <si>
    <t>power supply for the BNT1650F valve</t>
  </si>
  <si>
    <t>nipple adapter for BNT valve</t>
  </si>
  <si>
    <t>O-ring for BNT valve</t>
  </si>
  <si>
    <t>RX63B3 valve</t>
  </si>
  <si>
    <t>bypass to RX63B3 valve</t>
  </si>
  <si>
    <t>power supply for the RX63B3 valve</t>
  </si>
  <si>
    <t>Propeller for RX valve bypass</t>
  </si>
  <si>
    <t>CLACK CK 1 "valve</t>
  </si>
  <si>
    <t>Clack valvepower supply</t>
  </si>
  <si>
    <t>Mixing valve/bypass of Clack 1 "valve</t>
  </si>
  <si>
    <t>Connections to the bypass of the Clack 1 "valve</t>
  </si>
  <si>
    <t xml:space="preserve"> CLARO    </t>
  </si>
  <si>
    <t>TOREN   NEW!!!</t>
  </si>
  <si>
    <t>softener Lotus Sensor type upflow</t>
  </si>
  <si>
    <t>softener Futura type upflow</t>
  </si>
  <si>
    <t>softener Hydra Mono                                                                                  monosferic resin</t>
  </si>
  <si>
    <t>softener PRIMONO                                                                                 monosferic resin</t>
  </si>
  <si>
    <t>Housing BigBlue - 2x oring</t>
  </si>
  <si>
    <t>Softener TWIN ALTERNATING - connetor 1"</t>
  </si>
  <si>
    <t>Softener TWIN ALTERNATING - connector 1,25"</t>
  </si>
  <si>
    <t>Softener TWIN ALTERNATING - connector 1,5"</t>
  </si>
  <si>
    <t>Softener TWIN ALTERNATING - connector 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</si>
</sst>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 #,##0.00_-;_-* &quot;-&quot;??_-;_-@_-"/>
    <numFmt numFmtId="165" formatCode="#,##0.00\ &quot;Kč&quot;"/>
  </numFmts>
  <fonts count="67" x14ac:knownFonts="1">
    <font>
      <sz val="11"/>
      <color theme="1"/>
      <name val="Calibri"/>
      <family val="2"/>
      <charset val="238"/>
      <scheme val="minor"/>
    </font>
    <font>
      <u/>
      <sz val="10"/>
      <color indexed="12"/>
      <name val="Arial"/>
      <family val="2"/>
      <charset val="238"/>
    </font>
    <font>
      <b/>
      <sz val="11"/>
      <color theme="1"/>
      <name val="Calibri"/>
      <family val="2"/>
      <charset val="238"/>
      <scheme val="minor"/>
    </font>
    <font>
      <b/>
      <sz val="11"/>
      <color theme="0"/>
      <name val="Calibri"/>
      <family val="2"/>
      <charset val="238"/>
      <scheme val="minor"/>
    </font>
    <font>
      <b/>
      <sz val="14"/>
      <color theme="0"/>
      <name val="Wingdings 3"/>
      <family val="1"/>
      <charset val="2"/>
    </font>
    <font>
      <b/>
      <sz val="12"/>
      <color theme="1"/>
      <name val="Calibri"/>
      <family val="2"/>
      <charset val="238"/>
      <scheme val="minor"/>
    </font>
    <font>
      <b/>
      <sz val="16"/>
      <color theme="0"/>
      <name val="Calibri"/>
      <family val="2"/>
      <charset val="238"/>
      <scheme val="minor"/>
    </font>
    <font>
      <sz val="16"/>
      <color theme="0"/>
      <name val="Calibri"/>
      <family val="2"/>
      <charset val="238"/>
      <scheme val="minor"/>
    </font>
    <font>
      <b/>
      <sz val="14"/>
      <color theme="0"/>
      <name val="Calibri"/>
      <family val="2"/>
      <charset val="238"/>
      <scheme val="minor"/>
    </font>
    <font>
      <b/>
      <sz val="14"/>
      <color rgb="FFC00000"/>
      <name val="Calibri"/>
      <family val="2"/>
      <charset val="238"/>
      <scheme val="minor"/>
    </font>
    <font>
      <b/>
      <sz val="22"/>
      <color rgb="FFC00000"/>
      <name val="Wingdings 3"/>
      <family val="1"/>
      <charset val="2"/>
    </font>
    <font>
      <b/>
      <sz val="10"/>
      <color theme="1"/>
      <name val="Calibri"/>
      <family val="2"/>
      <charset val="238"/>
      <scheme val="minor"/>
    </font>
    <font>
      <sz val="10"/>
      <color theme="1"/>
      <name val="Calibri"/>
      <family val="2"/>
      <charset val="238"/>
      <scheme val="minor"/>
    </font>
    <font>
      <b/>
      <sz val="11"/>
      <name val="Calibri"/>
      <family val="2"/>
      <charset val="238"/>
      <scheme val="minor"/>
    </font>
    <font>
      <b/>
      <sz val="10"/>
      <name val="Calibri"/>
      <family val="2"/>
      <charset val="238"/>
      <scheme val="minor"/>
    </font>
    <font>
      <sz val="11"/>
      <name val="Calibri"/>
      <family val="2"/>
      <charset val="238"/>
      <scheme val="minor"/>
    </font>
    <font>
      <sz val="14"/>
      <color theme="1"/>
      <name val="Calibri"/>
      <family val="2"/>
      <charset val="238"/>
      <scheme val="minor"/>
    </font>
    <font>
      <b/>
      <sz val="14"/>
      <color theme="1"/>
      <name val="Calibri"/>
      <family val="2"/>
      <charset val="238"/>
      <scheme val="minor"/>
    </font>
    <font>
      <b/>
      <sz val="9"/>
      <color theme="0"/>
      <name val="Calibri"/>
      <family val="2"/>
      <charset val="238"/>
      <scheme val="minor"/>
    </font>
    <font>
      <b/>
      <sz val="9"/>
      <color rgb="FFC00000"/>
      <name val="Calibri"/>
      <family val="2"/>
      <charset val="238"/>
      <scheme val="minor"/>
    </font>
    <font>
      <sz val="9"/>
      <color theme="1"/>
      <name val="Calibri"/>
      <family val="2"/>
      <charset val="238"/>
      <scheme val="minor"/>
    </font>
    <font>
      <sz val="11"/>
      <color theme="4" tint="-0.499984740745262"/>
      <name val="Calibri"/>
      <family val="2"/>
      <charset val="238"/>
      <scheme val="minor"/>
    </font>
    <font>
      <b/>
      <sz val="14"/>
      <name val="Calibri"/>
      <family val="2"/>
      <charset val="238"/>
      <scheme val="minor"/>
    </font>
    <font>
      <b/>
      <sz val="12"/>
      <color rgb="FFC00000"/>
      <name val="Wingdings 3"/>
      <family val="1"/>
      <charset val="2"/>
    </font>
    <font>
      <b/>
      <sz val="12"/>
      <color theme="0"/>
      <name val="Calibri"/>
      <family val="2"/>
      <charset val="238"/>
      <scheme val="minor"/>
    </font>
    <font>
      <sz val="12"/>
      <color theme="1"/>
      <name val="Calibri"/>
      <family val="2"/>
      <charset val="238"/>
      <scheme val="minor"/>
    </font>
    <font>
      <b/>
      <sz val="16"/>
      <name val="Calibri"/>
      <family val="2"/>
      <charset val="238"/>
      <scheme val="minor"/>
    </font>
    <font>
      <sz val="16"/>
      <name val="Calibri"/>
      <family val="2"/>
      <charset val="238"/>
      <scheme val="minor"/>
    </font>
    <font>
      <sz val="10"/>
      <name val="Calibri"/>
      <family val="2"/>
      <charset val="238"/>
      <scheme val="minor"/>
    </font>
    <font>
      <u/>
      <sz val="10"/>
      <color indexed="12"/>
      <name val="Calibri"/>
      <family val="2"/>
      <charset val="238"/>
      <scheme val="minor"/>
    </font>
    <font>
      <sz val="10"/>
      <color theme="0"/>
      <name val="Calibri"/>
      <family val="2"/>
      <charset val="238"/>
      <scheme val="minor"/>
    </font>
    <font>
      <b/>
      <sz val="18"/>
      <color theme="7" tint="-0.249977111117893"/>
      <name val="Calibri"/>
      <family val="2"/>
      <charset val="238"/>
      <scheme val="minor"/>
    </font>
    <font>
      <sz val="11"/>
      <color theme="7" tint="-0.249977111117893"/>
      <name val="Calibri"/>
      <family val="2"/>
      <charset val="238"/>
      <scheme val="minor"/>
    </font>
    <font>
      <sz val="11"/>
      <color theme="1"/>
      <name val="Calibri"/>
      <family val="2"/>
      <scheme val="minor"/>
    </font>
    <font>
      <sz val="10"/>
      <name val="Arial"/>
      <family val="2"/>
    </font>
    <font>
      <sz val="11"/>
      <name val="Calibri"/>
      <family val="2"/>
      <charset val="238"/>
    </font>
    <font>
      <b/>
      <sz val="14"/>
      <name val="Calibri"/>
      <family val="2"/>
      <scheme val="minor"/>
    </font>
    <font>
      <b/>
      <sz val="16"/>
      <name val="Calibri"/>
      <family val="2"/>
    </font>
    <font>
      <sz val="9"/>
      <name val="Calibri"/>
      <family val="2"/>
      <scheme val="minor"/>
    </font>
    <font>
      <sz val="10"/>
      <name val="Arial"/>
      <family val="2"/>
      <charset val="238"/>
    </font>
    <font>
      <sz val="11"/>
      <color theme="1"/>
      <name val="Calibri"/>
      <family val="2"/>
      <charset val="238"/>
      <scheme val="minor"/>
    </font>
    <font>
      <sz val="11"/>
      <color theme="0"/>
      <name val="Calibri"/>
      <family val="2"/>
      <charset val="238"/>
      <scheme val="minor"/>
    </font>
    <font>
      <b/>
      <sz val="8"/>
      <color indexed="9"/>
      <name val="Tahoma"/>
      <family val="2"/>
      <charset val="238"/>
    </font>
    <font>
      <sz val="7"/>
      <name val="Tahoma"/>
      <family val="2"/>
      <charset val="1"/>
    </font>
    <font>
      <sz val="10"/>
      <name val="Tahoma"/>
      <family val="2"/>
      <charset val="1"/>
    </font>
    <font>
      <b/>
      <sz val="9"/>
      <color indexed="9"/>
      <name val="Tahoma"/>
      <family val="2"/>
      <charset val="1"/>
    </font>
    <font>
      <b/>
      <sz val="9"/>
      <name val="Tahoma"/>
      <family val="2"/>
      <charset val="238"/>
    </font>
    <font>
      <b/>
      <sz val="7"/>
      <color indexed="9"/>
      <name val="Tahoma"/>
      <family val="2"/>
      <charset val="1"/>
    </font>
    <font>
      <b/>
      <sz val="12"/>
      <name val="Calibri"/>
      <family val="2"/>
      <charset val="238"/>
      <scheme val="minor"/>
    </font>
    <font>
      <sz val="12"/>
      <name val="Calibri"/>
      <family val="2"/>
      <charset val="238"/>
    </font>
    <font>
      <b/>
      <sz val="12"/>
      <name val="Calibri"/>
      <family val="2"/>
      <charset val="238"/>
    </font>
    <font>
      <b/>
      <sz val="12"/>
      <color theme="0"/>
      <name val="Calibri"/>
      <family val="2"/>
      <charset val="238"/>
    </font>
    <font>
      <b/>
      <sz val="9"/>
      <color theme="0"/>
      <name val="Tahoma"/>
      <family val="2"/>
      <charset val="238"/>
    </font>
    <font>
      <sz val="7"/>
      <color indexed="10"/>
      <name val="Tahoma"/>
      <family val="2"/>
      <charset val="1"/>
    </font>
    <font>
      <b/>
      <sz val="8"/>
      <color indexed="9"/>
      <name val="Calibri"/>
      <family val="2"/>
      <charset val="238"/>
      <scheme val="minor"/>
    </font>
    <font>
      <sz val="12"/>
      <name val="Calibri"/>
      <family val="2"/>
      <charset val="238"/>
      <scheme val="minor"/>
    </font>
    <font>
      <b/>
      <sz val="9"/>
      <color indexed="9"/>
      <name val="Calibri"/>
      <family val="2"/>
      <charset val="238"/>
      <scheme val="minor"/>
    </font>
    <font>
      <sz val="7"/>
      <name val="Calibri"/>
      <family val="2"/>
      <charset val="238"/>
      <scheme val="minor"/>
    </font>
    <font>
      <b/>
      <sz val="8"/>
      <name val="Calibri"/>
      <family val="2"/>
      <charset val="238"/>
      <scheme val="minor"/>
    </font>
    <font>
      <b/>
      <sz val="12"/>
      <color indexed="9"/>
      <name val="Calibri"/>
      <family val="2"/>
      <charset val="238"/>
      <scheme val="minor"/>
    </font>
    <font>
      <b/>
      <vertAlign val="superscript"/>
      <sz val="11"/>
      <name val="Calibri"/>
      <family val="2"/>
      <charset val="238"/>
    </font>
    <font>
      <b/>
      <i/>
      <sz val="11"/>
      <name val="Calibri"/>
      <family val="2"/>
      <charset val="238"/>
      <scheme val="minor"/>
    </font>
    <font>
      <b/>
      <sz val="12"/>
      <name val="Calibri"/>
      <family val="2"/>
      <scheme val="minor"/>
    </font>
    <font>
      <sz val="10"/>
      <name val="Calibri"/>
      <family val="2"/>
      <scheme val="minor"/>
    </font>
    <font>
      <sz val="11"/>
      <name val="Calibri"/>
      <family val="2"/>
      <scheme val="minor"/>
    </font>
    <font>
      <b/>
      <sz val="9"/>
      <name val="Tahoma"/>
      <family val="2"/>
      <charset val="1"/>
    </font>
    <font>
      <sz val="11"/>
      <name val="Tahoma"/>
      <family val="2"/>
      <charset val="1"/>
    </font>
  </fonts>
  <fills count="13">
    <fill>
      <patternFill patternType="none"/>
    </fill>
    <fill>
      <patternFill patternType="gray125"/>
    </fill>
    <fill>
      <patternFill patternType="solid">
        <fgColor theme="7" tint="-0.499984740745262"/>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rgb="FFC00000"/>
        <bgColor indexed="64"/>
      </patternFill>
    </fill>
    <fill>
      <patternFill patternType="solid">
        <fgColor theme="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0"/>
        <bgColor indexed="44"/>
      </patternFill>
    </fill>
    <fill>
      <patternFill patternType="solid">
        <fgColor theme="7" tint="0.39997558519241921"/>
        <bgColor indexed="44"/>
      </patternFill>
    </fill>
    <fill>
      <patternFill patternType="solid">
        <fgColor theme="7" tint="-0.249977111117893"/>
        <bgColor indexed="44"/>
      </patternFill>
    </fill>
    <fill>
      <patternFill patternType="solid">
        <fgColor theme="7" tint="-0.499984740745262"/>
        <bgColor indexed="4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ck">
        <color rgb="FFC00000"/>
      </left>
      <right style="thick">
        <color rgb="FFC00000"/>
      </right>
      <top/>
      <bottom/>
      <diagonal/>
    </border>
    <border>
      <left style="thin">
        <color theme="7" tint="0.59996337778862885"/>
      </left>
      <right/>
      <top/>
      <bottom/>
      <diagonal/>
    </border>
    <border>
      <left style="thick">
        <color rgb="FFC00000"/>
      </left>
      <right style="thick">
        <color rgb="FFC00000"/>
      </right>
      <top style="thin">
        <color theme="7" tint="0.39997558519241921"/>
      </top>
      <bottom/>
      <diagonal/>
    </border>
    <border>
      <left/>
      <right style="thin">
        <color theme="7" tint="0.39994506668294322"/>
      </right>
      <top/>
      <bottom style="thin">
        <color theme="7" tint="0.39994506668294322"/>
      </bottom>
      <diagonal/>
    </border>
    <border>
      <left style="thin">
        <color theme="7" tint="0.39994506668294322"/>
      </left>
      <right/>
      <top/>
      <bottom style="thin">
        <color theme="7" tint="0.39994506668294322"/>
      </bottom>
      <diagonal/>
    </border>
    <border>
      <left style="thin">
        <color theme="7" tint="0.39994506668294322"/>
      </left>
      <right/>
      <top style="thin">
        <color theme="7" tint="0.39994506668294322"/>
      </top>
      <bottom/>
      <diagonal/>
    </border>
    <border>
      <left style="thin">
        <color theme="7" tint="0.59996337778862885"/>
      </left>
      <right style="thin">
        <color theme="7" tint="0.59996337778862885"/>
      </right>
      <top/>
      <bottom/>
      <diagonal/>
    </border>
    <border>
      <left/>
      <right style="thin">
        <color theme="7" tint="0.59996337778862885"/>
      </right>
      <top/>
      <bottom/>
      <diagonal/>
    </border>
    <border>
      <left style="thin">
        <color theme="7" tint="0.39988402966399123"/>
      </left>
      <right style="thin">
        <color theme="7" tint="0.39988402966399123"/>
      </right>
      <top/>
      <bottom style="thin">
        <color theme="7" tint="0.39988402966399123"/>
      </bottom>
      <diagonal/>
    </border>
    <border>
      <left style="thin">
        <color theme="7" tint="0.39988402966399123"/>
      </left>
      <right style="thin">
        <color theme="7" tint="0.39988402966399123"/>
      </right>
      <top style="thin">
        <color theme="7" tint="0.39988402966399123"/>
      </top>
      <bottom style="thin">
        <color theme="7" tint="0.39988402966399123"/>
      </bottom>
      <diagonal/>
    </border>
    <border>
      <left style="thin">
        <color theme="0"/>
      </left>
      <right style="thin">
        <color theme="0"/>
      </right>
      <top style="thin">
        <color theme="0"/>
      </top>
      <bottom style="thin">
        <color theme="0"/>
      </bottom>
      <diagonal/>
    </border>
    <border>
      <left/>
      <right/>
      <top style="thin">
        <color theme="4" tint="0.39997558519241921"/>
      </top>
      <bottom/>
      <diagonal/>
    </border>
    <border>
      <left style="thin">
        <color theme="7" tint="-0.499984740745262"/>
      </left>
      <right style="thin">
        <color theme="7" tint="-0.499984740745262"/>
      </right>
      <top/>
      <bottom/>
      <diagonal/>
    </border>
    <border>
      <left style="thin">
        <color theme="7" tint="-0.499984740745262"/>
      </left>
      <right/>
      <top/>
      <bottom/>
      <diagonal/>
    </border>
    <border>
      <left/>
      <right style="thin">
        <color theme="7" tint="-0.499984740745262"/>
      </right>
      <top/>
      <bottom/>
      <diagonal/>
    </border>
    <border>
      <left style="thin">
        <color theme="7" tint="0.39994506668294322"/>
      </left>
      <right style="thin">
        <color theme="7" tint="0.39994506668294322"/>
      </right>
      <top style="thin">
        <color theme="7" tint="0.39994506668294322"/>
      </top>
      <bottom/>
      <diagonal/>
    </border>
    <border>
      <left style="thin">
        <color theme="7" tint="0.39994506668294322"/>
      </left>
      <right style="thin">
        <color theme="7" tint="0.39994506668294322"/>
      </right>
      <top/>
      <bottom style="thin">
        <color theme="7" tint="0.39994506668294322"/>
      </bottom>
      <diagonal/>
    </border>
    <border>
      <left style="thin">
        <color theme="7" tint="0.39991454817346722"/>
      </left>
      <right style="thin">
        <color theme="7" tint="0.39988402966399123"/>
      </right>
      <top/>
      <bottom style="thin">
        <color theme="7" tint="0.39988402966399123"/>
      </bottom>
      <diagonal/>
    </border>
    <border>
      <left style="thin">
        <color theme="7" tint="0.39991454817346722"/>
      </left>
      <right style="thin">
        <color theme="7" tint="0.39988402966399123"/>
      </right>
      <top style="thin">
        <color theme="7" tint="0.39988402966399123"/>
      </top>
      <bottom style="thin">
        <color theme="7" tint="0.39988402966399123"/>
      </bottom>
      <diagonal/>
    </border>
    <border>
      <left style="thin">
        <color theme="7" tint="0.59996337778862885"/>
      </left>
      <right style="thick">
        <color rgb="FFC00000"/>
      </right>
      <top/>
      <bottom/>
      <diagonal/>
    </border>
    <border>
      <left style="thick">
        <color rgb="FFC00000"/>
      </left>
      <right style="thin">
        <color theme="7" tint="0.59996337778862885"/>
      </right>
      <top/>
      <bottom/>
      <diagonal/>
    </border>
    <border>
      <left/>
      <right/>
      <top style="thin">
        <color theme="7" tint="0.59996337778862885"/>
      </top>
      <bottom style="thin">
        <color theme="7" tint="0.59996337778862885"/>
      </bottom>
      <diagonal/>
    </border>
    <border>
      <left/>
      <right/>
      <top/>
      <bottom style="thin">
        <color theme="7" tint="0.59996337778862885"/>
      </bottom>
      <diagonal/>
    </border>
    <border>
      <left/>
      <right/>
      <top style="thin">
        <color theme="7" tint="0.59996337778862885"/>
      </top>
      <bottom/>
      <diagonal/>
    </border>
    <border>
      <left/>
      <right/>
      <top/>
      <bottom style="hair">
        <color indexed="8"/>
      </bottom>
      <diagonal/>
    </border>
    <border>
      <left/>
      <right/>
      <top style="hair">
        <color indexed="8"/>
      </top>
      <bottom/>
      <diagonal/>
    </border>
    <border>
      <left style="thick">
        <color rgb="FFC00000"/>
      </left>
      <right/>
      <top/>
      <bottom/>
      <diagonal/>
    </border>
  </borders>
  <cellStyleXfs count="8">
    <xf numFmtId="0" fontId="0" fillId="0" borderId="0"/>
    <xf numFmtId="0" fontId="1" fillId="0" borderId="0" applyNumberFormat="0" applyFill="0" applyBorder="0" applyAlignment="0" applyProtection="0">
      <alignment vertical="top"/>
      <protection locked="0"/>
    </xf>
    <xf numFmtId="0" fontId="33" fillId="0" borderId="0"/>
    <xf numFmtId="0" fontId="34" fillId="0" borderId="0"/>
    <xf numFmtId="0" fontId="35" fillId="0" borderId="0"/>
    <xf numFmtId="164" fontId="35" fillId="0" borderId="0" applyFont="0" applyFill="0" applyBorder="0" applyAlignment="0" applyProtection="0"/>
    <xf numFmtId="0" fontId="35" fillId="0" borderId="0"/>
    <xf numFmtId="0" fontId="39" fillId="0" borderId="0"/>
  </cellStyleXfs>
  <cellXfs count="477">
    <xf numFmtId="0" fontId="0" fillId="0" borderId="0" xfId="0"/>
    <xf numFmtId="0" fontId="3" fillId="0" borderId="0" xfId="0" applyFont="1" applyAlignment="1">
      <alignment horizontal="left" vertical="center" wrapText="1"/>
    </xf>
    <xf numFmtId="0" fontId="3" fillId="0" borderId="0" xfId="0" applyFont="1" applyAlignment="1">
      <alignment horizontal="right" vertical="center" wrapText="1"/>
    </xf>
    <xf numFmtId="0" fontId="3" fillId="0" borderId="0" xfId="0" applyFont="1" applyAlignment="1">
      <alignment horizontal="center" vertical="center" wrapText="1"/>
    </xf>
    <xf numFmtId="165" fontId="3" fillId="0" borderId="0" xfId="0" applyNumberFormat="1" applyFont="1" applyAlignment="1">
      <alignment horizontal="center" vertical="center" wrapText="1"/>
    </xf>
    <xf numFmtId="0" fontId="4" fillId="2" borderId="6"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5" fillId="0" borderId="0" xfId="0" applyFont="1" applyAlignment="1">
      <alignment vertical="center"/>
    </xf>
    <xf numFmtId="0" fontId="6" fillId="3" borderId="0" xfId="0" applyFont="1" applyFill="1" applyAlignment="1">
      <alignment vertical="center"/>
    </xf>
    <xf numFmtId="0" fontId="7" fillId="3" borderId="0" xfId="0" applyFont="1" applyFill="1" applyAlignment="1">
      <alignment vertical="center"/>
    </xf>
    <xf numFmtId="0" fontId="7" fillId="3" borderId="0" xfId="0" applyFont="1" applyFill="1" applyAlignment="1">
      <alignment horizontal="right" vertical="center"/>
    </xf>
    <xf numFmtId="0" fontId="7" fillId="3" borderId="0" xfId="0" applyFont="1" applyFill="1" applyAlignment="1">
      <alignment horizontal="center" vertical="center"/>
    </xf>
    <xf numFmtId="165" fontId="7" fillId="3" borderId="0" xfId="0" applyNumberFormat="1" applyFont="1" applyFill="1" applyAlignment="1">
      <alignment horizontal="right" vertical="center"/>
    </xf>
    <xf numFmtId="0" fontId="6" fillId="5" borderId="6" xfId="0" applyFont="1" applyFill="1" applyBorder="1" applyAlignment="1">
      <alignment horizontal="center" vertical="center"/>
    </xf>
    <xf numFmtId="0" fontId="8" fillId="0" borderId="0" xfId="0" applyFont="1" applyAlignment="1">
      <alignment vertical="center"/>
    </xf>
    <xf numFmtId="0" fontId="8" fillId="0" borderId="0" xfId="0" applyFont="1" applyAlignment="1">
      <alignment horizontal="right" vertical="center"/>
    </xf>
    <xf numFmtId="0" fontId="3" fillId="0" borderId="0" xfId="0" applyFont="1" applyAlignment="1">
      <alignment horizontal="center" vertical="center"/>
    </xf>
    <xf numFmtId="165" fontId="8" fillId="0" borderId="0" xfId="0" applyNumberFormat="1" applyFont="1" applyAlignment="1">
      <alignment horizontal="right" vertical="center"/>
    </xf>
    <xf numFmtId="0" fontId="8" fillId="0" borderId="0" xfId="0" applyFont="1" applyAlignment="1">
      <alignment horizontal="center" vertical="center"/>
    </xf>
    <xf numFmtId="0" fontId="9" fillId="0" borderId="8" xfId="0" applyFont="1" applyBorder="1" applyAlignment="1">
      <alignment horizontal="center" vertical="center"/>
    </xf>
    <xf numFmtId="165" fontId="8" fillId="2" borderId="9" xfId="0" applyNumberFormat="1" applyFont="1" applyFill="1" applyBorder="1" applyAlignment="1">
      <alignment horizontal="right" vertical="center"/>
    </xf>
    <xf numFmtId="165" fontId="8" fillId="5" borderId="10" xfId="0" applyNumberFormat="1" applyFont="1" applyFill="1" applyBorder="1" applyAlignment="1">
      <alignment horizontal="right" vertical="center"/>
    </xf>
    <xf numFmtId="0" fontId="10" fillId="6" borderId="6" xfId="0" applyFont="1" applyFill="1" applyBorder="1" applyAlignment="1">
      <alignment horizontal="center" vertical="center"/>
    </xf>
    <xf numFmtId="165" fontId="8" fillId="2" borderId="0" xfId="0" applyNumberFormat="1" applyFont="1" applyFill="1" applyAlignment="1">
      <alignment horizontal="right" vertical="center"/>
    </xf>
    <xf numFmtId="165" fontId="8" fillId="5" borderId="11" xfId="0" applyNumberFormat="1" applyFont="1" applyFill="1" applyBorder="1" applyAlignment="1">
      <alignment horizontal="right" vertical="center"/>
    </xf>
    <xf numFmtId="0" fontId="2" fillId="0" borderId="0" xfId="0" applyFont="1" applyAlignment="1">
      <alignment vertical="center"/>
    </xf>
    <xf numFmtId="0" fontId="8" fillId="2" borderId="0" xfId="0" applyFont="1" applyFill="1" applyAlignment="1">
      <alignment vertical="center"/>
    </xf>
    <xf numFmtId="0" fontId="3" fillId="2" borderId="0" xfId="0" applyFont="1" applyFill="1" applyAlignment="1">
      <alignment vertical="center"/>
    </xf>
    <xf numFmtId="0" fontId="3" fillId="2" borderId="0" xfId="0" applyFont="1" applyFill="1" applyAlignment="1">
      <alignment horizontal="right" vertical="center"/>
    </xf>
    <xf numFmtId="0" fontId="3" fillId="2" borderId="0" xfId="0" applyFont="1" applyFill="1" applyAlignment="1">
      <alignment horizontal="center" vertical="center"/>
    </xf>
    <xf numFmtId="165" fontId="3" fillId="2" borderId="0" xfId="0" applyNumberFormat="1" applyFont="1" applyFill="1" applyAlignment="1">
      <alignment horizontal="right" vertical="center"/>
    </xf>
    <xf numFmtId="165" fontId="3" fillId="2" borderId="0" xfId="0" applyNumberFormat="1" applyFont="1" applyFill="1" applyAlignment="1">
      <alignment vertical="center"/>
    </xf>
    <xf numFmtId="0" fontId="8" fillId="3" borderId="0" xfId="0" applyFont="1" applyFill="1" applyAlignment="1">
      <alignment vertical="center"/>
    </xf>
    <xf numFmtId="0" fontId="3" fillId="3" borderId="0" xfId="0" applyFont="1" applyFill="1" applyAlignment="1">
      <alignment vertical="center"/>
    </xf>
    <xf numFmtId="0" fontId="3" fillId="3" borderId="0" xfId="0" applyFont="1" applyFill="1" applyAlignment="1">
      <alignment horizontal="right" vertical="center"/>
    </xf>
    <xf numFmtId="0" fontId="3" fillId="3" borderId="0" xfId="0" applyFont="1" applyFill="1" applyAlignment="1">
      <alignment horizontal="center" vertical="center"/>
    </xf>
    <xf numFmtId="165" fontId="3" fillId="3" borderId="0" xfId="0" applyNumberFormat="1" applyFont="1" applyFill="1" applyAlignment="1">
      <alignment horizontal="right" vertical="center"/>
    </xf>
    <xf numFmtId="165" fontId="3" fillId="3" borderId="0" xfId="0" applyNumberFormat="1" applyFont="1" applyFill="1" applyAlignment="1">
      <alignment vertical="center"/>
    </xf>
    <xf numFmtId="0" fontId="12" fillId="0" borderId="12" xfId="0" applyFont="1" applyBorder="1" applyAlignment="1">
      <alignment horizontal="center" vertical="center"/>
    </xf>
    <xf numFmtId="165" fontId="12" fillId="0" borderId="12" xfId="0" applyNumberFormat="1" applyFont="1" applyBorder="1" applyAlignment="1">
      <alignment horizontal="right" vertical="center"/>
    </xf>
    <xf numFmtId="0" fontId="12" fillId="0" borderId="12" xfId="0" applyFont="1" applyBorder="1" applyAlignment="1">
      <alignment horizontal="right" vertical="center"/>
    </xf>
    <xf numFmtId="0" fontId="12" fillId="0" borderId="13" xfId="0" applyFont="1" applyBorder="1" applyAlignment="1">
      <alignment horizontal="right" vertical="center"/>
    </xf>
    <xf numFmtId="0" fontId="11" fillId="4" borderId="12" xfId="0" applyFont="1" applyFill="1" applyBorder="1" applyAlignment="1">
      <alignment horizontal="right" vertical="center"/>
    </xf>
    <xf numFmtId="0" fontId="18" fillId="0" borderId="0" xfId="0" applyFont="1" applyAlignment="1">
      <alignment vertical="center"/>
    </xf>
    <xf numFmtId="0" fontId="18" fillId="0" borderId="0" xfId="0" applyFont="1" applyAlignment="1">
      <alignment horizontal="right" vertical="center"/>
    </xf>
    <xf numFmtId="0" fontId="18" fillId="0" borderId="0" xfId="0" applyFont="1"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0" fontId="19" fillId="0" borderId="0" xfId="0" applyFont="1" applyAlignment="1">
      <alignment horizontal="center" vertical="center"/>
    </xf>
    <xf numFmtId="165" fontId="18" fillId="0" borderId="0" xfId="0" applyNumberFormat="1" applyFont="1" applyAlignment="1">
      <alignment vertical="center" wrapText="1"/>
    </xf>
    <xf numFmtId="165" fontId="18" fillId="0" borderId="0" xfId="0" applyNumberFormat="1" applyFont="1" applyAlignment="1">
      <alignment horizontal="right" vertical="center"/>
    </xf>
    <xf numFmtId="0" fontId="20" fillId="0" borderId="0" xfId="0" applyFont="1"/>
    <xf numFmtId="0" fontId="21" fillId="0" borderId="0" xfId="0" applyFont="1" applyAlignment="1">
      <alignment horizontal="left"/>
    </xf>
    <xf numFmtId="0" fontId="22" fillId="0" borderId="0" xfId="0" applyFont="1" applyAlignment="1">
      <alignment horizontal="left"/>
    </xf>
    <xf numFmtId="0" fontId="17" fillId="0" borderId="0" xfId="0" applyFont="1" applyAlignment="1">
      <alignment horizontal="left"/>
    </xf>
    <xf numFmtId="0" fontId="22" fillId="0" borderId="1" xfId="0" applyFont="1" applyBorder="1" applyAlignment="1">
      <alignment horizontal="left"/>
    </xf>
    <xf numFmtId="0" fontId="16" fillId="0" borderId="0" xfId="0" applyFont="1"/>
    <xf numFmtId="0" fontId="15" fillId="0" borderId="0" xfId="0" applyFont="1" applyAlignment="1">
      <alignment horizontal="left"/>
    </xf>
    <xf numFmtId="0" fontId="0" fillId="0" borderId="0" xfId="0" applyAlignment="1">
      <alignment horizontal="left"/>
    </xf>
    <xf numFmtId="0" fontId="13" fillId="0" borderId="1" xfId="0" applyFont="1" applyBorder="1" applyAlignment="1">
      <alignment horizontal="left"/>
    </xf>
    <xf numFmtId="0" fontId="1" fillId="0" borderId="0" xfId="1" applyFill="1" applyBorder="1" applyAlignment="1" applyProtection="1">
      <alignment horizontal="left"/>
    </xf>
    <xf numFmtId="0" fontId="5" fillId="0" borderId="0" xfId="0" applyFont="1" applyAlignment="1">
      <alignment horizontal="right" vertical="center"/>
    </xf>
    <xf numFmtId="0" fontId="5" fillId="0" borderId="0" xfId="0" applyFont="1" applyAlignment="1">
      <alignment horizontal="center" vertical="center"/>
    </xf>
    <xf numFmtId="0" fontId="5" fillId="0" borderId="0" xfId="0" applyFont="1" applyAlignment="1">
      <alignment vertical="center" wrapText="1"/>
    </xf>
    <xf numFmtId="0" fontId="5" fillId="0" borderId="0" xfId="0" applyFont="1" applyAlignment="1">
      <alignment horizontal="center" vertical="center" wrapText="1"/>
    </xf>
    <xf numFmtId="0" fontId="23" fillId="0" borderId="0" xfId="0" applyFont="1" applyAlignment="1">
      <alignment horizontal="center" vertical="center"/>
    </xf>
    <xf numFmtId="165" fontId="5" fillId="0" borderId="0" xfId="0" applyNumberFormat="1" applyFont="1" applyAlignment="1">
      <alignment vertical="center" wrapText="1"/>
    </xf>
    <xf numFmtId="165" fontId="24" fillId="0" borderId="0" xfId="0" applyNumberFormat="1" applyFont="1" applyAlignment="1">
      <alignment horizontal="right" vertical="center"/>
    </xf>
    <xf numFmtId="0" fontId="24" fillId="0" borderId="0" xfId="0" applyFont="1" applyAlignment="1">
      <alignment horizontal="right" vertical="center"/>
    </xf>
    <xf numFmtId="0" fontId="25" fillId="0" borderId="0" xfId="0" applyFont="1"/>
    <xf numFmtId="0" fontId="11" fillId="0" borderId="14" xfId="0" applyFont="1" applyBorder="1" applyAlignment="1">
      <alignment vertical="center" wrapText="1"/>
    </xf>
    <xf numFmtId="0" fontId="26" fillId="0" borderId="0" xfId="0" applyFont="1" applyAlignment="1">
      <alignment horizontal="left" vertical="center"/>
    </xf>
    <xf numFmtId="0" fontId="11" fillId="0" borderId="15" xfId="0" applyFont="1" applyBorder="1" applyAlignment="1">
      <alignment vertical="center" wrapText="1"/>
    </xf>
    <xf numFmtId="0" fontId="11" fillId="0" borderId="15" xfId="0" applyFont="1" applyBorder="1" applyAlignment="1">
      <alignment horizontal="left" vertical="center"/>
    </xf>
    <xf numFmtId="0" fontId="6" fillId="3" borderId="0" xfId="0" applyFont="1" applyFill="1" applyAlignment="1">
      <alignment horizontal="left" vertical="center"/>
    </xf>
    <xf numFmtId="0" fontId="7" fillId="3" borderId="0" xfId="0" applyFont="1" applyFill="1" applyAlignment="1">
      <alignment vertical="center" wrapText="1"/>
    </xf>
    <xf numFmtId="0" fontId="7" fillId="3" borderId="0" xfId="0" applyFont="1" applyFill="1" applyAlignment="1">
      <alignment horizontal="center" vertical="center" wrapText="1"/>
    </xf>
    <xf numFmtId="0" fontId="6" fillId="3" borderId="0" xfId="0" applyFont="1" applyFill="1" applyAlignment="1">
      <alignment horizontal="center" vertical="center"/>
    </xf>
    <xf numFmtId="165" fontId="7" fillId="3" borderId="0" xfId="0" applyNumberFormat="1" applyFont="1" applyFill="1" applyAlignment="1">
      <alignment vertical="center" wrapText="1"/>
    </xf>
    <xf numFmtId="0" fontId="8" fillId="3" borderId="1" xfId="0" applyFont="1" applyFill="1" applyBorder="1" applyAlignment="1">
      <alignment horizontal="left"/>
    </xf>
    <xf numFmtId="0" fontId="2" fillId="3" borderId="0" xfId="0" applyFont="1" applyFill="1" applyAlignment="1">
      <alignment vertical="center"/>
    </xf>
    <xf numFmtId="0" fontId="2" fillId="3" borderId="0" xfId="0" applyFont="1" applyFill="1" applyAlignment="1">
      <alignment horizontal="right" vertical="center"/>
    </xf>
    <xf numFmtId="0" fontId="2" fillId="3" borderId="0" xfId="0" applyFont="1" applyFill="1" applyAlignment="1">
      <alignment horizontal="center" vertical="center"/>
    </xf>
    <xf numFmtId="0" fontId="2" fillId="3" borderId="0" xfId="0" applyFont="1" applyFill="1" applyAlignment="1">
      <alignment vertical="center" wrapText="1"/>
    </xf>
    <xf numFmtId="0" fontId="2" fillId="3" borderId="0" xfId="0" applyFont="1" applyFill="1" applyAlignment="1">
      <alignment horizontal="center" vertical="center" wrapText="1"/>
    </xf>
    <xf numFmtId="0" fontId="4" fillId="3" borderId="0" xfId="0" applyFont="1" applyFill="1" applyAlignment="1">
      <alignment horizontal="center" vertical="center"/>
    </xf>
    <xf numFmtId="165" fontId="2" fillId="3" borderId="0" xfId="0" applyNumberFormat="1" applyFont="1" applyFill="1" applyAlignment="1">
      <alignment vertical="center" wrapText="1"/>
    </xf>
    <xf numFmtId="165" fontId="2" fillId="3" borderId="0" xfId="0" applyNumberFormat="1" applyFont="1" applyFill="1" applyAlignment="1">
      <alignment horizontal="right" vertical="center"/>
    </xf>
    <xf numFmtId="165" fontId="2" fillId="3" borderId="0" xfId="0" applyNumberFormat="1" applyFont="1" applyFill="1" applyAlignment="1">
      <alignment vertical="center"/>
    </xf>
    <xf numFmtId="0" fontId="8" fillId="0" borderId="0" xfId="0" applyFont="1" applyAlignment="1">
      <alignment horizontal="left"/>
    </xf>
    <xf numFmtId="0" fontId="27" fillId="0" borderId="0" xfId="0" applyFont="1" applyAlignment="1">
      <alignment horizontal="center"/>
    </xf>
    <xf numFmtId="0" fontId="0" fillId="0" borderId="0" xfId="0" applyAlignment="1">
      <alignment horizontal="right"/>
    </xf>
    <xf numFmtId="0" fontId="0" fillId="0" borderId="0" xfId="0" applyAlignment="1">
      <alignment horizontal="center"/>
    </xf>
    <xf numFmtId="0" fontId="14" fillId="0" borderId="0" xfId="0" applyFont="1"/>
    <xf numFmtId="0" fontId="28" fillId="0" borderId="0" xfId="0" applyFont="1"/>
    <xf numFmtId="0" fontId="29" fillId="0" borderId="0" xfId="1" applyFont="1" applyFill="1" applyBorder="1" applyAlignment="1" applyProtection="1"/>
    <xf numFmtId="0" fontId="24" fillId="4" borderId="0" xfId="0" applyFont="1" applyFill="1" applyAlignment="1">
      <alignment vertical="center"/>
    </xf>
    <xf numFmtId="0" fontId="30" fillId="4" borderId="0" xfId="0" applyFont="1" applyFill="1" applyAlignment="1">
      <alignment vertical="center"/>
    </xf>
    <xf numFmtId="0" fontId="30" fillId="4" borderId="0" xfId="0" applyFont="1" applyFill="1" applyAlignment="1">
      <alignment horizontal="center" vertical="center"/>
    </xf>
    <xf numFmtId="0" fontId="30" fillId="4" borderId="0" xfId="0" applyFont="1" applyFill="1" applyAlignment="1">
      <alignment vertical="center" wrapText="1"/>
    </xf>
    <xf numFmtId="0" fontId="30" fillId="4" borderId="0" xfId="0" applyFont="1" applyFill="1" applyAlignment="1">
      <alignment horizontal="center" vertical="center" wrapText="1"/>
    </xf>
    <xf numFmtId="165" fontId="30" fillId="4" borderId="0" xfId="0" applyNumberFormat="1" applyFont="1" applyFill="1" applyAlignment="1">
      <alignment vertical="center" wrapText="1"/>
    </xf>
    <xf numFmtId="165" fontId="30" fillId="4" borderId="0" xfId="0" applyNumberFormat="1" applyFont="1" applyFill="1" applyAlignment="1">
      <alignment horizontal="right" vertical="center"/>
    </xf>
    <xf numFmtId="165" fontId="30" fillId="4" borderId="0" xfId="0" applyNumberFormat="1" applyFont="1" applyFill="1" applyAlignment="1">
      <alignment vertical="center"/>
    </xf>
    <xf numFmtId="0" fontId="11" fillId="7" borderId="0" xfId="0" applyFont="1" applyFill="1" applyAlignment="1">
      <alignment horizontal="center" vertical="center"/>
    </xf>
    <xf numFmtId="0" fontId="11" fillId="7" borderId="16" xfId="0" applyFont="1" applyFill="1" applyBorder="1" applyAlignment="1">
      <alignment horizontal="center" vertical="center" wrapText="1"/>
    </xf>
    <xf numFmtId="0" fontId="11" fillId="7" borderId="16" xfId="0" applyFont="1" applyFill="1" applyBorder="1" applyAlignment="1">
      <alignment horizontal="center" vertical="center"/>
    </xf>
    <xf numFmtId="0" fontId="11" fillId="7" borderId="17" xfId="0" applyFont="1" applyFill="1" applyBorder="1" applyAlignment="1">
      <alignment horizontal="center" vertical="center"/>
    </xf>
    <xf numFmtId="0" fontId="5" fillId="8" borderId="0" xfId="0" applyFont="1" applyFill="1" applyAlignment="1">
      <alignment vertical="center" wrapText="1"/>
    </xf>
    <xf numFmtId="0" fontId="11" fillId="8" borderId="0" xfId="0" applyFont="1" applyFill="1" applyAlignment="1">
      <alignment horizontal="left" vertical="center"/>
    </xf>
    <xf numFmtId="165" fontId="12" fillId="8" borderId="0" xfId="0" applyNumberFormat="1" applyFont="1" applyFill="1" applyAlignment="1">
      <alignment vertical="center" wrapText="1"/>
    </xf>
    <xf numFmtId="0" fontId="11" fillId="8" borderId="16" xfId="0" applyFont="1" applyFill="1" applyBorder="1" applyAlignment="1">
      <alignment vertical="center" wrapText="1"/>
    </xf>
    <xf numFmtId="0" fontId="11" fillId="8" borderId="16" xfId="0" applyFont="1" applyFill="1" applyBorder="1" applyAlignment="1">
      <alignment horizontal="left" vertical="center"/>
    </xf>
    <xf numFmtId="1" fontId="8" fillId="2" borderId="21" xfId="0" applyNumberFormat="1" applyFont="1" applyFill="1" applyBorder="1" applyAlignment="1">
      <alignment horizontal="right" vertical="center"/>
    </xf>
    <xf numFmtId="165" fontId="8" fillId="2" borderId="22" xfId="0" applyNumberFormat="1" applyFont="1" applyFill="1" applyBorder="1" applyAlignment="1">
      <alignment horizontal="right" vertical="center"/>
    </xf>
    <xf numFmtId="165" fontId="3" fillId="0" borderId="0" xfId="0" applyNumberFormat="1" applyFont="1" applyAlignment="1">
      <alignment horizontal="right" vertical="center" wrapText="1"/>
    </xf>
    <xf numFmtId="0" fontId="31" fillId="0" borderId="0" xfId="0" applyFont="1" applyAlignment="1" applyProtection="1">
      <alignment horizontal="left"/>
      <protection locked="0"/>
    </xf>
    <xf numFmtId="0" fontId="11" fillId="0" borderId="14" xfId="0" applyFont="1" applyBorder="1" applyAlignment="1">
      <alignment horizontal="right" vertical="center"/>
    </xf>
    <xf numFmtId="0" fontId="35" fillId="0" borderId="0" xfId="4"/>
    <xf numFmtId="0" fontId="35" fillId="0" borderId="0" xfId="4" applyAlignment="1">
      <alignment vertical="top"/>
    </xf>
    <xf numFmtId="0" fontId="37" fillId="0" borderId="0" xfId="4" applyFont="1" applyAlignment="1">
      <alignment horizontal="center" vertical="top" wrapText="1"/>
    </xf>
    <xf numFmtId="0" fontId="36" fillId="0" borderId="0" xfId="4" applyFont="1" applyAlignment="1">
      <alignment horizontal="left" vertical="center"/>
    </xf>
    <xf numFmtId="0" fontId="43" fillId="0" borderId="0" xfId="0" applyFont="1" applyAlignment="1">
      <alignment vertical="center"/>
    </xf>
    <xf numFmtId="0" fontId="12" fillId="0" borderId="25" xfId="0" applyFont="1" applyBorder="1" applyAlignment="1">
      <alignment horizontal="right" vertical="center"/>
    </xf>
    <xf numFmtId="0" fontId="12" fillId="0" borderId="6" xfId="0" applyNumberFormat="1" applyFont="1" applyBorder="1" applyAlignment="1">
      <alignment horizontal="right" vertical="center"/>
    </xf>
    <xf numFmtId="0" fontId="0" fillId="0" borderId="0" xfId="0" applyAlignment="1">
      <alignment vertical="center"/>
    </xf>
    <xf numFmtId="0" fontId="42" fillId="10" borderId="0" xfId="0" applyFont="1" applyFill="1" applyAlignment="1">
      <alignment vertical="center"/>
    </xf>
    <xf numFmtId="0" fontId="12" fillId="4" borderId="13" xfId="0" applyFont="1" applyFill="1" applyBorder="1" applyAlignment="1">
      <alignment horizontal="right" vertical="center"/>
    </xf>
    <xf numFmtId="0" fontId="12" fillId="4" borderId="12" xfId="0" applyFont="1" applyFill="1" applyBorder="1" applyAlignment="1">
      <alignment horizontal="center" vertical="center"/>
    </xf>
    <xf numFmtId="0" fontId="12" fillId="4" borderId="12" xfId="0" applyFont="1" applyFill="1" applyBorder="1" applyAlignment="1">
      <alignment horizontal="right" vertical="center"/>
    </xf>
    <xf numFmtId="165" fontId="12" fillId="4" borderId="12" xfId="0" applyNumberFormat="1" applyFont="1" applyFill="1" applyBorder="1" applyAlignment="1">
      <alignment horizontal="right" vertical="center"/>
    </xf>
    <xf numFmtId="0" fontId="11" fillId="4" borderId="13" xfId="0" applyFont="1" applyFill="1" applyBorder="1" applyAlignment="1">
      <alignment horizontal="right" vertical="center"/>
    </xf>
    <xf numFmtId="0" fontId="11" fillId="4" borderId="12" xfId="0" applyFont="1" applyFill="1" applyBorder="1" applyAlignment="1">
      <alignment horizontal="center" vertical="center"/>
    </xf>
    <xf numFmtId="0" fontId="11" fillId="4" borderId="7" xfId="0" applyFont="1" applyFill="1" applyBorder="1" applyAlignment="1">
      <alignment horizontal="right" vertical="center"/>
    </xf>
    <xf numFmtId="0" fontId="11" fillId="4" borderId="6" xfId="0" applyFont="1" applyFill="1" applyBorder="1" applyAlignment="1">
      <alignment horizontal="right" vertical="center"/>
    </xf>
    <xf numFmtId="165" fontId="11" fillId="4" borderId="26" xfId="0" applyNumberFormat="1" applyFont="1" applyFill="1" applyBorder="1" applyAlignment="1">
      <alignment horizontal="right" vertical="center"/>
    </xf>
    <xf numFmtId="165" fontId="11" fillId="4" borderId="13" xfId="0" applyNumberFormat="1" applyFont="1" applyFill="1" applyBorder="1" applyAlignment="1">
      <alignment vertical="center"/>
    </xf>
    <xf numFmtId="1" fontId="11" fillId="4" borderId="12" xfId="0" applyNumberFormat="1" applyFont="1" applyFill="1" applyBorder="1" applyAlignment="1">
      <alignment horizontal="right" vertical="center"/>
    </xf>
    <xf numFmtId="165" fontId="11" fillId="4" borderId="12" xfId="0" applyNumberFormat="1" applyFont="1" applyFill="1" applyBorder="1" applyAlignment="1">
      <alignment horizontal="right" vertical="center"/>
    </xf>
    <xf numFmtId="165" fontId="11" fillId="4" borderId="0" xfId="0" applyNumberFormat="1" applyFont="1" applyFill="1" applyAlignment="1">
      <alignment horizontal="right" vertical="center"/>
    </xf>
    <xf numFmtId="0" fontId="38" fillId="0" borderId="0" xfId="4" applyFont="1" applyAlignment="1">
      <alignment vertical="center"/>
    </xf>
    <xf numFmtId="0" fontId="35" fillId="0" borderId="0" xfId="4" applyAlignment="1">
      <alignment vertical="center"/>
    </xf>
    <xf numFmtId="0" fontId="35" fillId="6" borderId="0" xfId="4" applyFill="1" applyAlignment="1">
      <alignment vertical="center"/>
    </xf>
    <xf numFmtId="0" fontId="48" fillId="4" borderId="0" xfId="4" applyFont="1" applyFill="1" applyAlignment="1">
      <alignment vertical="center"/>
    </xf>
    <xf numFmtId="0" fontId="25" fillId="0" borderId="0" xfId="0" applyFont="1" applyAlignment="1">
      <alignment vertical="center"/>
    </xf>
    <xf numFmtId="0" fontId="49" fillId="0" borderId="0" xfId="4" applyFont="1" applyAlignment="1">
      <alignment vertical="center"/>
    </xf>
    <xf numFmtId="0" fontId="3" fillId="2" borderId="0" xfId="0" applyFont="1" applyFill="1" applyAlignment="1">
      <alignment horizontal="center" vertical="center" wrapText="1"/>
    </xf>
    <xf numFmtId="0" fontId="3" fillId="3" borderId="0" xfId="0" applyFont="1" applyFill="1" applyAlignment="1">
      <alignment horizontal="center" vertical="center" wrapText="1"/>
    </xf>
    <xf numFmtId="0" fontId="11" fillId="4" borderId="12" xfId="0" applyFont="1" applyFill="1" applyBorder="1" applyAlignment="1">
      <alignment horizontal="left" vertical="center" wrapText="1"/>
    </xf>
    <xf numFmtId="0" fontId="0" fillId="0" borderId="0" xfId="0" applyAlignment="1">
      <alignment wrapText="1"/>
    </xf>
    <xf numFmtId="0" fontId="5" fillId="4" borderId="0" xfId="0" applyFont="1" applyFill="1" applyAlignment="1">
      <alignment vertical="center"/>
    </xf>
    <xf numFmtId="0" fontId="2" fillId="4" borderId="12" xfId="0" applyFont="1" applyFill="1" applyBorder="1" applyAlignment="1">
      <alignment horizontal="center" vertical="center" wrapText="1"/>
    </xf>
    <xf numFmtId="0" fontId="2" fillId="4" borderId="12" xfId="0" applyFont="1" applyFill="1" applyBorder="1" applyAlignment="1">
      <alignment horizontal="center" vertical="center"/>
    </xf>
    <xf numFmtId="0" fontId="12" fillId="4" borderId="25" xfId="0" applyFont="1" applyFill="1" applyBorder="1" applyAlignment="1">
      <alignment horizontal="right" vertical="center"/>
    </xf>
    <xf numFmtId="0" fontId="12" fillId="4" borderId="6" xfId="0" applyNumberFormat="1" applyFont="1" applyFill="1" applyBorder="1" applyAlignment="1">
      <alignment horizontal="right" vertical="center"/>
    </xf>
    <xf numFmtId="0" fontId="50" fillId="4" borderId="0" xfId="4" applyFont="1" applyFill="1" applyAlignment="1">
      <alignment vertical="center"/>
    </xf>
    <xf numFmtId="0" fontId="42" fillId="10" borderId="31" xfId="0" applyFont="1" applyFill="1" applyBorder="1" applyAlignment="1">
      <alignment vertical="center"/>
    </xf>
    <xf numFmtId="0" fontId="36" fillId="4" borderId="0" xfId="4" applyFont="1" applyFill="1" applyAlignment="1">
      <alignment horizontal="left" vertical="center"/>
    </xf>
    <xf numFmtId="0" fontId="41" fillId="3" borderId="12" xfId="0" applyFont="1" applyFill="1" applyBorder="1" applyAlignment="1">
      <alignment horizontal="center" vertical="center" wrapText="1"/>
    </xf>
    <xf numFmtId="0" fontId="41" fillId="3" borderId="12" xfId="0" applyFont="1" applyFill="1" applyBorder="1" applyAlignment="1">
      <alignment horizontal="center" vertical="center"/>
    </xf>
    <xf numFmtId="0" fontId="51" fillId="3" borderId="0" xfId="4" applyFont="1" applyFill="1" applyAlignment="1">
      <alignment vertical="center"/>
    </xf>
    <xf numFmtId="0" fontId="52" fillId="11" borderId="0" xfId="0" applyFont="1" applyFill="1" applyAlignment="1">
      <alignment vertical="center"/>
    </xf>
    <xf numFmtId="0" fontId="3" fillId="3" borderId="12" xfId="0" applyFont="1" applyFill="1" applyBorder="1" applyAlignment="1">
      <alignment horizontal="center" vertical="center" wrapText="1"/>
    </xf>
    <xf numFmtId="0" fontId="3" fillId="3" borderId="12" xfId="0" applyFont="1" applyFill="1" applyBorder="1" applyAlignment="1">
      <alignment horizontal="center" vertical="center"/>
    </xf>
    <xf numFmtId="0" fontId="52" fillId="11" borderId="30" xfId="0" applyFont="1" applyFill="1" applyBorder="1" applyAlignment="1">
      <alignment vertical="center"/>
    </xf>
    <xf numFmtId="0" fontId="43" fillId="0" borderId="28" xfId="0" applyFont="1" applyBorder="1" applyAlignment="1">
      <alignment vertical="center"/>
    </xf>
    <xf numFmtId="0" fontId="0" fillId="0" borderId="28" xfId="0" applyBorder="1" applyAlignment="1">
      <alignment vertical="center"/>
    </xf>
    <xf numFmtId="0" fontId="43" fillId="0" borderId="27" xfId="0" applyFont="1" applyBorder="1" applyAlignment="1">
      <alignment vertical="center" wrapText="1"/>
    </xf>
    <xf numFmtId="0" fontId="43" fillId="0" borderId="27" xfId="0" applyFont="1" applyBorder="1" applyAlignment="1">
      <alignment vertical="center"/>
    </xf>
    <xf numFmtId="0" fontId="43" fillId="0" borderId="27" xfId="0" applyFont="1" applyBorder="1" applyAlignment="1">
      <alignment horizontal="center" vertical="center"/>
    </xf>
    <xf numFmtId="0" fontId="43" fillId="0" borderId="29" xfId="0" applyFont="1" applyBorder="1" applyAlignment="1">
      <alignment horizontal="center" vertical="center"/>
    </xf>
    <xf numFmtId="0" fontId="0" fillId="0" borderId="12" xfId="0" applyFont="1" applyBorder="1" applyAlignment="1">
      <alignment horizontal="center" vertical="center" wrapText="1"/>
    </xf>
    <xf numFmtId="0" fontId="0" fillId="0" borderId="12" xfId="0" applyFont="1" applyBorder="1" applyAlignment="1">
      <alignment horizontal="center" vertical="center"/>
    </xf>
    <xf numFmtId="0" fontId="11" fillId="4" borderId="12" xfId="0" applyFont="1" applyFill="1" applyBorder="1" applyAlignment="1">
      <alignment horizontal="center" vertical="center" wrapText="1"/>
    </xf>
    <xf numFmtId="0" fontId="0" fillId="4" borderId="12" xfId="0" applyFont="1" applyFill="1" applyBorder="1" applyAlignment="1">
      <alignment horizontal="center" vertical="center" wrapText="1"/>
    </xf>
    <xf numFmtId="0" fontId="0" fillId="4" borderId="12" xfId="0" applyFont="1" applyFill="1" applyBorder="1" applyAlignment="1">
      <alignment horizontal="center" vertical="center"/>
    </xf>
    <xf numFmtId="0" fontId="28" fillId="4" borderId="13" xfId="0" applyFont="1" applyFill="1" applyBorder="1" applyAlignment="1">
      <alignment horizontal="right" vertical="center"/>
    </xf>
    <xf numFmtId="0" fontId="15" fillId="4" borderId="12" xfId="0" applyFont="1" applyFill="1" applyBorder="1" applyAlignment="1">
      <alignment horizontal="center" vertical="center" wrapText="1"/>
    </xf>
    <xf numFmtId="0" fontId="15" fillId="4" borderId="12" xfId="0" applyFont="1" applyFill="1" applyBorder="1" applyAlignment="1">
      <alignment horizontal="center" vertical="center"/>
    </xf>
    <xf numFmtId="0" fontId="28" fillId="4" borderId="12" xfId="0" applyFont="1" applyFill="1" applyBorder="1" applyAlignment="1">
      <alignment horizontal="center" vertical="center"/>
    </xf>
    <xf numFmtId="0" fontId="28" fillId="4" borderId="12" xfId="0" applyFont="1" applyFill="1" applyBorder="1" applyAlignment="1">
      <alignment horizontal="right" vertical="center"/>
    </xf>
    <xf numFmtId="0" fontId="28" fillId="4" borderId="25" xfId="0" applyFont="1" applyFill="1" applyBorder="1" applyAlignment="1">
      <alignment horizontal="right" vertical="center"/>
    </xf>
    <xf numFmtId="0" fontId="28" fillId="4" borderId="6" xfId="0" applyNumberFormat="1" applyFont="1" applyFill="1" applyBorder="1" applyAlignment="1">
      <alignment horizontal="right" vertical="center"/>
    </xf>
    <xf numFmtId="165" fontId="28" fillId="4" borderId="12" xfId="0" applyNumberFormat="1" applyFont="1" applyFill="1" applyBorder="1" applyAlignment="1">
      <alignment horizontal="right" vertical="center"/>
    </xf>
    <xf numFmtId="0" fontId="15" fillId="0" borderId="0" xfId="4" applyFont="1" applyAlignment="1">
      <alignment vertical="center"/>
    </xf>
    <xf numFmtId="0" fontId="40" fillId="0" borderId="12" xfId="0" applyFont="1" applyBorder="1" applyAlignment="1">
      <alignment horizontal="center" vertical="center" wrapText="1"/>
    </xf>
    <xf numFmtId="0" fontId="40" fillId="0" borderId="12" xfId="0" applyFont="1" applyBorder="1" applyAlignment="1">
      <alignment horizontal="center" vertical="center"/>
    </xf>
    <xf numFmtId="0" fontId="15" fillId="0" borderId="0" xfId="4" applyFont="1"/>
    <xf numFmtId="0" fontId="55" fillId="0" borderId="0" xfId="4" applyFont="1"/>
    <xf numFmtId="0" fontId="40" fillId="0" borderId="0" xfId="0" applyFont="1"/>
    <xf numFmtId="0" fontId="40" fillId="0" borderId="0" xfId="0" applyFont="1" applyAlignment="1">
      <alignment wrapText="1"/>
    </xf>
    <xf numFmtId="0" fontId="13" fillId="4" borderId="12" xfId="0" applyFont="1" applyFill="1" applyBorder="1" applyAlignment="1">
      <alignment horizontal="center" vertical="center" wrapText="1"/>
    </xf>
    <xf numFmtId="0" fontId="13" fillId="4" borderId="12" xfId="0" applyFont="1" applyFill="1" applyBorder="1" applyAlignment="1">
      <alignment horizontal="center" vertical="center"/>
    </xf>
    <xf numFmtId="0" fontId="55" fillId="0" borderId="28" xfId="4" applyFont="1" applyBorder="1" applyAlignment="1">
      <alignment vertical="center"/>
    </xf>
    <xf numFmtId="0" fontId="56" fillId="9" borderId="28" xfId="0" applyFont="1" applyFill="1" applyBorder="1" applyAlignment="1">
      <alignment horizontal="center" vertical="center"/>
    </xf>
    <xf numFmtId="0" fontId="55" fillId="0" borderId="27" xfId="4" applyFont="1" applyBorder="1" applyAlignment="1">
      <alignment vertical="center"/>
    </xf>
    <xf numFmtId="0" fontId="57" fillId="0" borderId="27" xfId="0" applyFont="1" applyBorder="1" applyAlignment="1">
      <alignment vertical="center"/>
    </xf>
    <xf numFmtId="0" fontId="40" fillId="0" borderId="27" xfId="0" applyFont="1" applyBorder="1" applyAlignment="1">
      <alignment vertical="center"/>
    </xf>
    <xf numFmtId="0" fontId="48" fillId="10" borderId="27" xfId="0" applyFont="1" applyFill="1" applyBorder="1" applyAlignment="1">
      <alignment vertical="center"/>
    </xf>
    <xf numFmtId="0" fontId="58" fillId="10" borderId="27" xfId="0" applyFont="1" applyFill="1" applyBorder="1" applyAlignment="1">
      <alignment vertical="center"/>
    </xf>
    <xf numFmtId="0" fontId="15" fillId="4" borderId="27" xfId="4" applyFont="1" applyFill="1" applyBorder="1" applyAlignment="1">
      <alignment vertical="center"/>
    </xf>
    <xf numFmtId="0" fontId="13" fillId="4" borderId="27" xfId="4" applyFont="1" applyFill="1" applyBorder="1" applyAlignment="1">
      <alignment vertical="center"/>
    </xf>
    <xf numFmtId="0" fontId="54" fillId="0" borderId="27" xfId="0" applyFont="1" applyBorder="1" applyAlignment="1">
      <alignment vertical="center"/>
    </xf>
    <xf numFmtId="0" fontId="57" fillId="6" borderId="27" xfId="0" applyFont="1" applyFill="1" applyBorder="1" applyAlignment="1">
      <alignment vertical="center"/>
    </xf>
    <xf numFmtId="0" fontId="40" fillId="6" borderId="27" xfId="0" applyFont="1" applyFill="1" applyBorder="1" applyAlignment="1">
      <alignment vertical="center"/>
    </xf>
    <xf numFmtId="0" fontId="59" fillId="11" borderId="27" xfId="0" applyFont="1" applyFill="1" applyBorder="1" applyAlignment="1">
      <alignment vertical="center"/>
    </xf>
    <xf numFmtId="0" fontId="15" fillId="3" borderId="27" xfId="4" applyFont="1" applyFill="1" applyBorder="1" applyAlignment="1">
      <alignment vertical="center"/>
    </xf>
    <xf numFmtId="0" fontId="24" fillId="11" borderId="27" xfId="0" applyFont="1" applyFill="1" applyBorder="1" applyAlignment="1">
      <alignment vertical="center"/>
    </xf>
    <xf numFmtId="0" fontId="41" fillId="3" borderId="27" xfId="4" applyFont="1" applyFill="1" applyBorder="1" applyAlignment="1">
      <alignment vertical="center"/>
    </xf>
    <xf numFmtId="0" fontId="33" fillId="0" borderId="12" xfId="0" applyFont="1" applyBorder="1" applyAlignment="1">
      <alignment horizontal="center" vertical="center"/>
    </xf>
    <xf numFmtId="0" fontId="13" fillId="7" borderId="18" xfId="0" applyFont="1" applyFill="1" applyBorder="1" applyAlignment="1">
      <alignment horizontal="right" vertical="center" wrapText="1"/>
    </xf>
    <xf numFmtId="0" fontId="13" fillId="7" borderId="18" xfId="0" applyFont="1" applyFill="1" applyBorder="1" applyAlignment="1">
      <alignment horizontal="center" vertical="center" wrapText="1"/>
    </xf>
    <xf numFmtId="0" fontId="13" fillId="7" borderId="19" xfId="0" applyFont="1" applyFill="1" applyBorder="1" applyAlignment="1">
      <alignment horizontal="center" vertical="center" wrapText="1"/>
    </xf>
    <xf numFmtId="0" fontId="13" fillId="7" borderId="6" xfId="0" applyFont="1" applyFill="1" applyBorder="1" applyAlignment="1">
      <alignment horizontal="right" vertical="center"/>
    </xf>
    <xf numFmtId="165" fontId="13" fillId="7" borderId="18" xfId="0" applyNumberFormat="1" applyFont="1" applyFill="1" applyBorder="1" applyAlignment="1">
      <alignment horizontal="right" vertical="center" wrapText="1"/>
    </xf>
    <xf numFmtId="165" fontId="13" fillId="7" borderId="20" xfId="0" applyNumberFormat="1" applyFont="1" applyFill="1" applyBorder="1" applyAlignment="1">
      <alignment horizontal="right" vertical="center"/>
    </xf>
    <xf numFmtId="165" fontId="13" fillId="7" borderId="18" xfId="0" applyNumberFormat="1" applyFont="1" applyFill="1" applyBorder="1" applyAlignment="1">
      <alignment horizontal="right" vertical="center"/>
    </xf>
    <xf numFmtId="165" fontId="13" fillId="7" borderId="18" xfId="0" applyNumberFormat="1" applyFont="1" applyFill="1" applyBorder="1" applyAlignment="1">
      <alignment horizontal="center" vertical="center" wrapText="1"/>
    </xf>
    <xf numFmtId="165" fontId="13" fillId="7" borderId="19" xfId="0" applyNumberFormat="1" applyFont="1" applyFill="1" applyBorder="1" applyAlignment="1">
      <alignment horizontal="right" vertical="center"/>
    </xf>
    <xf numFmtId="0" fontId="0" fillId="0" borderId="13" xfId="0" applyFont="1" applyBorder="1" applyAlignment="1">
      <alignment horizontal="right" vertical="center"/>
    </xf>
    <xf numFmtId="0" fontId="0" fillId="0" borderId="12" xfId="0" applyFont="1" applyBorder="1" applyAlignment="1">
      <alignment horizontal="right" vertical="center"/>
    </xf>
    <xf numFmtId="0" fontId="0" fillId="0" borderId="25" xfId="0" applyFont="1" applyBorder="1" applyAlignment="1">
      <alignment horizontal="right" vertical="center"/>
    </xf>
    <xf numFmtId="0" fontId="0" fillId="0" borderId="6" xfId="0" applyNumberFormat="1" applyFont="1" applyBorder="1" applyAlignment="1">
      <alignment horizontal="right" vertical="center"/>
    </xf>
    <xf numFmtId="165" fontId="0" fillId="0" borderId="26" xfId="0" applyNumberFormat="1" applyFont="1" applyBorder="1" applyAlignment="1">
      <alignment horizontal="right" vertical="center"/>
    </xf>
    <xf numFmtId="165" fontId="0" fillId="0" borderId="13" xfId="0" applyNumberFormat="1" applyFont="1" applyBorder="1" applyAlignment="1">
      <alignment vertical="center"/>
    </xf>
    <xf numFmtId="1" fontId="0" fillId="0" borderId="12" xfId="0" applyNumberFormat="1" applyFont="1" applyBorder="1" applyAlignment="1">
      <alignment horizontal="right" vertical="center"/>
    </xf>
    <xf numFmtId="165" fontId="0" fillId="0" borderId="12" xfId="0" applyNumberFormat="1" applyFont="1" applyBorder="1" applyAlignment="1">
      <alignment horizontal="right" vertical="center"/>
    </xf>
    <xf numFmtId="165" fontId="0" fillId="0" borderId="0" xfId="0" applyNumberFormat="1" applyFont="1" applyAlignment="1">
      <alignment horizontal="right" vertical="center"/>
    </xf>
    <xf numFmtId="0" fontId="2" fillId="4" borderId="13" xfId="0" applyFont="1" applyFill="1" applyBorder="1" applyAlignment="1">
      <alignment horizontal="right" vertical="center"/>
    </xf>
    <xf numFmtId="0" fontId="2" fillId="4" borderId="12" xfId="0" applyFont="1" applyFill="1" applyBorder="1" applyAlignment="1">
      <alignment horizontal="right" vertical="center"/>
    </xf>
    <xf numFmtId="0" fontId="2" fillId="4" borderId="25" xfId="0" applyFont="1" applyFill="1" applyBorder="1" applyAlignment="1">
      <alignment horizontal="right" vertical="center"/>
    </xf>
    <xf numFmtId="0" fontId="2" fillId="4" borderId="6" xfId="0" applyNumberFormat="1" applyFont="1" applyFill="1" applyBorder="1" applyAlignment="1">
      <alignment horizontal="right" vertical="center"/>
    </xf>
    <xf numFmtId="165" fontId="2" fillId="4" borderId="26" xfId="0" applyNumberFormat="1" applyFont="1" applyFill="1" applyBorder="1" applyAlignment="1">
      <alignment horizontal="right" vertical="center"/>
    </xf>
    <xf numFmtId="165" fontId="2" fillId="4" borderId="13" xfId="0" applyNumberFormat="1" applyFont="1" applyFill="1" applyBorder="1" applyAlignment="1">
      <alignment vertical="center"/>
    </xf>
    <xf numFmtId="1" fontId="2" fillId="4" borderId="12" xfId="0" applyNumberFormat="1" applyFont="1" applyFill="1" applyBorder="1" applyAlignment="1">
      <alignment horizontal="right" vertical="center"/>
    </xf>
    <xf numFmtId="165" fontId="2" fillId="4" borderId="12" xfId="0" applyNumberFormat="1" applyFont="1" applyFill="1" applyBorder="1" applyAlignment="1">
      <alignment horizontal="right" vertical="center"/>
    </xf>
    <xf numFmtId="165" fontId="2" fillId="4" borderId="0" xfId="0" applyNumberFormat="1" applyFont="1" applyFill="1" applyAlignment="1">
      <alignment horizontal="right" vertical="center"/>
    </xf>
    <xf numFmtId="0" fontId="3" fillId="3" borderId="13" xfId="0" applyFont="1" applyFill="1" applyBorder="1" applyAlignment="1">
      <alignment horizontal="right" vertical="center"/>
    </xf>
    <xf numFmtId="0" fontId="3" fillId="3" borderId="12" xfId="0" applyFont="1" applyFill="1" applyBorder="1" applyAlignment="1">
      <alignment horizontal="right" vertical="center"/>
    </xf>
    <xf numFmtId="0" fontId="3" fillId="3" borderId="25" xfId="0" applyFont="1" applyFill="1" applyBorder="1" applyAlignment="1">
      <alignment horizontal="right" vertical="center"/>
    </xf>
    <xf numFmtId="0" fontId="3" fillId="3" borderId="6" xfId="0" applyNumberFormat="1" applyFont="1" applyFill="1" applyBorder="1" applyAlignment="1">
      <alignment horizontal="right" vertical="center"/>
    </xf>
    <xf numFmtId="165" fontId="3" fillId="3" borderId="26" xfId="0" applyNumberFormat="1" applyFont="1" applyFill="1" applyBorder="1" applyAlignment="1">
      <alignment horizontal="right" vertical="center"/>
    </xf>
    <xf numFmtId="165" fontId="3" fillId="3" borderId="13" xfId="0" applyNumberFormat="1" applyFont="1" applyFill="1" applyBorder="1" applyAlignment="1">
      <alignment vertical="center"/>
    </xf>
    <xf numFmtId="1" fontId="3" fillId="3" borderId="12" xfId="0" applyNumberFormat="1" applyFont="1" applyFill="1" applyBorder="1" applyAlignment="1">
      <alignment horizontal="right" vertical="center"/>
    </xf>
    <xf numFmtId="165" fontId="3" fillId="3" borderId="12" xfId="0" applyNumberFormat="1" applyFont="1" applyFill="1" applyBorder="1" applyAlignment="1">
      <alignment horizontal="right" vertical="center"/>
    </xf>
    <xf numFmtId="0" fontId="15" fillId="4" borderId="13" xfId="0" applyFont="1" applyFill="1" applyBorder="1" applyAlignment="1">
      <alignment horizontal="right" vertical="center"/>
    </xf>
    <xf numFmtId="0" fontId="15" fillId="4" borderId="12" xfId="0" applyFont="1" applyFill="1" applyBorder="1" applyAlignment="1">
      <alignment horizontal="right" vertical="center"/>
    </xf>
    <xf numFmtId="0" fontId="15" fillId="4" borderId="25" xfId="0" applyFont="1" applyFill="1" applyBorder="1" applyAlignment="1">
      <alignment horizontal="right" vertical="center"/>
    </xf>
    <xf numFmtId="0" fontId="15" fillId="4" borderId="6" xfId="0" applyNumberFormat="1" applyFont="1" applyFill="1" applyBorder="1" applyAlignment="1">
      <alignment horizontal="right" vertical="center"/>
    </xf>
    <xf numFmtId="165" fontId="15" fillId="4" borderId="12" xfId="0" applyNumberFormat="1" applyFont="1" applyFill="1" applyBorder="1" applyAlignment="1">
      <alignment horizontal="right" vertical="center"/>
    </xf>
    <xf numFmtId="165" fontId="15" fillId="4" borderId="13" xfId="0" applyNumberFormat="1" applyFont="1" applyFill="1" applyBorder="1" applyAlignment="1">
      <alignment vertical="center"/>
    </xf>
    <xf numFmtId="1" fontId="15" fillId="4" borderId="12" xfId="0" applyNumberFormat="1" applyFont="1" applyFill="1" applyBorder="1" applyAlignment="1">
      <alignment horizontal="right" vertical="center"/>
    </xf>
    <xf numFmtId="165" fontId="15" fillId="4" borderId="0" xfId="0" applyNumberFormat="1" applyFont="1" applyFill="1" applyAlignment="1">
      <alignment horizontal="right" vertical="center"/>
    </xf>
    <xf numFmtId="0" fontId="13" fillId="4" borderId="13" xfId="0" applyFont="1" applyFill="1" applyBorder="1" applyAlignment="1">
      <alignment horizontal="right" vertical="center"/>
    </xf>
    <xf numFmtId="0" fontId="13" fillId="4" borderId="12" xfId="0" applyFont="1" applyFill="1" applyBorder="1" applyAlignment="1">
      <alignment horizontal="right" vertical="center"/>
    </xf>
    <xf numFmtId="0" fontId="13" fillId="4" borderId="25" xfId="0" applyFont="1" applyFill="1" applyBorder="1" applyAlignment="1">
      <alignment horizontal="right" vertical="center"/>
    </xf>
    <xf numFmtId="0" fontId="13" fillId="4" borderId="6" xfId="0" applyNumberFormat="1" applyFont="1" applyFill="1" applyBorder="1" applyAlignment="1">
      <alignment horizontal="right" vertical="center"/>
    </xf>
    <xf numFmtId="165" fontId="13" fillId="4" borderId="12" xfId="0" applyNumberFormat="1" applyFont="1" applyFill="1" applyBorder="1" applyAlignment="1">
      <alignment horizontal="right" vertical="center"/>
    </xf>
    <xf numFmtId="165" fontId="13" fillId="4" borderId="13" xfId="0" applyNumberFormat="1" applyFont="1" applyFill="1" applyBorder="1" applyAlignment="1">
      <alignment vertical="center"/>
    </xf>
    <xf numFmtId="1" fontId="13" fillId="4" borderId="12" xfId="0" applyNumberFormat="1" applyFont="1" applyFill="1" applyBorder="1" applyAlignment="1">
      <alignment horizontal="right" vertical="center"/>
    </xf>
    <xf numFmtId="165" fontId="13" fillId="4" borderId="0" xfId="0" applyNumberFormat="1" applyFont="1" applyFill="1" applyAlignment="1">
      <alignment horizontal="right" vertical="center"/>
    </xf>
    <xf numFmtId="0" fontId="41" fillId="3" borderId="13" xfId="0" applyFont="1" applyFill="1" applyBorder="1" applyAlignment="1">
      <alignment horizontal="right" vertical="center"/>
    </xf>
    <xf numFmtId="0" fontId="41" fillId="3" borderId="12" xfId="0" applyFont="1" applyFill="1" applyBorder="1" applyAlignment="1">
      <alignment horizontal="right" vertical="center"/>
    </xf>
    <xf numFmtId="0" fontId="41" fillId="3" borderId="25" xfId="0" applyFont="1" applyFill="1" applyBorder="1" applyAlignment="1">
      <alignment horizontal="right" vertical="center"/>
    </xf>
    <xf numFmtId="0" fontId="41" fillId="3" borderId="6" xfId="0" applyNumberFormat="1" applyFont="1" applyFill="1" applyBorder="1" applyAlignment="1">
      <alignment horizontal="right" vertical="center"/>
    </xf>
    <xf numFmtId="165" fontId="41" fillId="3" borderId="12" xfId="0" applyNumberFormat="1" applyFont="1" applyFill="1" applyBorder="1" applyAlignment="1">
      <alignment horizontal="right" vertical="center"/>
    </xf>
    <xf numFmtId="165" fontId="41" fillId="3" borderId="13" xfId="0" applyNumberFormat="1" applyFont="1" applyFill="1" applyBorder="1" applyAlignment="1">
      <alignment vertical="center"/>
    </xf>
    <xf numFmtId="1" fontId="41" fillId="3" borderId="12" xfId="0" applyNumberFormat="1" applyFont="1" applyFill="1" applyBorder="1" applyAlignment="1">
      <alignment horizontal="right" vertical="center"/>
    </xf>
    <xf numFmtId="165" fontId="41" fillId="3" borderId="0" xfId="0" applyNumberFormat="1" applyFont="1" applyFill="1" applyAlignment="1">
      <alignment horizontal="right" vertical="center"/>
    </xf>
    <xf numFmtId="0" fontId="0" fillId="3" borderId="13" xfId="0" applyFont="1" applyFill="1" applyBorder="1" applyAlignment="1">
      <alignment horizontal="right" vertical="center"/>
    </xf>
    <xf numFmtId="0" fontId="0" fillId="3" borderId="12" xfId="0" applyFont="1" applyFill="1" applyBorder="1" applyAlignment="1">
      <alignment horizontal="center" vertical="center" wrapText="1"/>
    </xf>
    <xf numFmtId="0" fontId="0" fillId="3" borderId="12" xfId="0" applyFont="1" applyFill="1" applyBorder="1" applyAlignment="1">
      <alignment horizontal="center" vertical="center"/>
    </xf>
    <xf numFmtId="0" fontId="0" fillId="3" borderId="12" xfId="0" applyFont="1" applyFill="1" applyBorder="1" applyAlignment="1">
      <alignment horizontal="right" vertical="center"/>
    </xf>
    <xf numFmtId="0" fontId="0" fillId="3" borderId="25" xfId="0" applyFont="1" applyFill="1" applyBorder="1" applyAlignment="1">
      <alignment horizontal="right" vertical="center"/>
    </xf>
    <xf numFmtId="0" fontId="0" fillId="3" borderId="6" xfId="0" applyNumberFormat="1" applyFont="1" applyFill="1" applyBorder="1" applyAlignment="1">
      <alignment horizontal="right" vertical="center"/>
    </xf>
    <xf numFmtId="165" fontId="0" fillId="3" borderId="12" xfId="0" applyNumberFormat="1" applyFont="1" applyFill="1" applyBorder="1" applyAlignment="1">
      <alignment horizontal="right" vertical="center"/>
    </xf>
    <xf numFmtId="165" fontId="0" fillId="3" borderId="13" xfId="0" applyNumberFormat="1" applyFont="1" applyFill="1" applyBorder="1" applyAlignment="1">
      <alignment vertical="center"/>
    </xf>
    <xf numFmtId="1" fontId="0" fillId="3" borderId="12" xfId="0" applyNumberFormat="1" applyFont="1" applyFill="1" applyBorder="1" applyAlignment="1">
      <alignment horizontal="right" vertical="center"/>
    </xf>
    <xf numFmtId="165" fontId="0" fillId="3" borderId="0" xfId="0" applyNumberFormat="1" applyFont="1" applyFill="1" applyAlignment="1">
      <alignment horizontal="right" vertical="center"/>
    </xf>
    <xf numFmtId="0" fontId="0" fillId="0" borderId="13" xfId="0" applyFont="1" applyBorder="1" applyAlignment="1">
      <alignment horizontal="right" vertical="center" wrapText="1"/>
    </xf>
    <xf numFmtId="0" fontId="0" fillId="0" borderId="12" xfId="0" applyNumberFormat="1" applyFont="1" applyBorder="1" applyAlignment="1">
      <alignment horizontal="right" vertical="center"/>
    </xf>
    <xf numFmtId="165" fontId="0" fillId="0" borderId="7" xfId="0" applyNumberFormat="1" applyFont="1" applyBorder="1" applyAlignment="1">
      <alignment horizontal="right" vertical="center"/>
    </xf>
    <xf numFmtId="165" fontId="0" fillId="0" borderId="32" xfId="0" applyNumberFormat="1" applyFont="1" applyBorder="1" applyAlignment="1">
      <alignment horizontal="right" vertical="center"/>
    </xf>
    <xf numFmtId="0" fontId="15" fillId="4" borderId="13" xfId="4" applyFont="1" applyFill="1" applyBorder="1" applyAlignment="1">
      <alignment horizontal="right" vertical="center"/>
    </xf>
    <xf numFmtId="0" fontId="15" fillId="4" borderId="12" xfId="4" applyFont="1" applyFill="1" applyBorder="1" applyAlignment="1">
      <alignment horizontal="center" vertical="center" wrapText="1"/>
    </xf>
    <xf numFmtId="0" fontId="15" fillId="4" borderId="12" xfId="4" applyFont="1" applyFill="1" applyBorder="1" applyAlignment="1">
      <alignment horizontal="center" vertical="center"/>
    </xf>
    <xf numFmtId="0" fontId="12" fillId="4" borderId="12" xfId="4" applyFont="1" applyFill="1" applyBorder="1" applyAlignment="1">
      <alignment horizontal="center" vertical="center"/>
    </xf>
    <xf numFmtId="0" fontId="15" fillId="4" borderId="12" xfId="4" applyFont="1" applyFill="1" applyBorder="1" applyAlignment="1">
      <alignment horizontal="right" vertical="center"/>
    </xf>
    <xf numFmtId="0" fontId="15" fillId="4" borderId="25" xfId="4" applyFont="1" applyFill="1" applyBorder="1" applyAlignment="1">
      <alignment horizontal="right" vertical="center"/>
    </xf>
    <xf numFmtId="0" fontId="15" fillId="4" borderId="6" xfId="4" applyNumberFormat="1" applyFont="1" applyFill="1" applyBorder="1" applyAlignment="1">
      <alignment horizontal="right" vertical="center"/>
    </xf>
    <xf numFmtId="165" fontId="15" fillId="4" borderId="32" xfId="4" applyNumberFormat="1" applyFont="1" applyFill="1" applyBorder="1" applyAlignment="1">
      <alignment horizontal="right" vertical="center"/>
    </xf>
    <xf numFmtId="165" fontId="15" fillId="4" borderId="13" xfId="4" applyNumberFormat="1" applyFont="1" applyFill="1" applyBorder="1" applyAlignment="1">
      <alignment horizontal="center" vertical="center"/>
    </xf>
    <xf numFmtId="0" fontId="15" fillId="4" borderId="12" xfId="4" applyNumberFormat="1" applyFont="1" applyFill="1" applyBorder="1" applyAlignment="1">
      <alignment horizontal="right" vertical="center"/>
    </xf>
    <xf numFmtId="165" fontId="15" fillId="4" borderId="12" xfId="4" applyNumberFormat="1" applyFont="1" applyFill="1" applyBorder="1" applyAlignment="1">
      <alignment horizontal="right" vertical="center"/>
    </xf>
    <xf numFmtId="165" fontId="15" fillId="4" borderId="7" xfId="4" applyNumberFormat="1" applyFont="1" applyFill="1" applyBorder="1" applyAlignment="1">
      <alignment vertical="center"/>
    </xf>
    <xf numFmtId="0" fontId="15" fillId="7" borderId="13" xfId="0" applyFont="1" applyFill="1" applyBorder="1" applyAlignment="1">
      <alignment horizontal="right" vertical="center"/>
    </xf>
    <xf numFmtId="0" fontId="15" fillId="7" borderId="12" xfId="0" applyFont="1" applyFill="1" applyBorder="1" applyAlignment="1">
      <alignment horizontal="center" vertical="center" wrapText="1"/>
    </xf>
    <xf numFmtId="0" fontId="15" fillId="7" borderId="12" xfId="0" applyFont="1" applyFill="1" applyBorder="1" applyAlignment="1">
      <alignment horizontal="center" vertical="center"/>
    </xf>
    <xf numFmtId="0" fontId="12" fillId="7" borderId="12" xfId="0" applyFont="1" applyFill="1" applyBorder="1" applyAlignment="1">
      <alignment horizontal="center" vertical="center"/>
    </xf>
    <xf numFmtId="0" fontId="15" fillId="7" borderId="12" xfId="0" applyFont="1" applyFill="1" applyBorder="1" applyAlignment="1">
      <alignment horizontal="right" vertical="center"/>
    </xf>
    <xf numFmtId="0" fontId="15" fillId="7" borderId="25" xfId="0" applyFont="1" applyFill="1" applyBorder="1" applyAlignment="1">
      <alignment horizontal="right" vertical="center"/>
    </xf>
    <xf numFmtId="0" fontId="15" fillId="7" borderId="6" xfId="0" applyNumberFormat="1" applyFont="1" applyFill="1" applyBorder="1" applyAlignment="1">
      <alignment horizontal="right" vertical="center"/>
    </xf>
    <xf numFmtId="165" fontId="15" fillId="7" borderId="32" xfId="0" applyNumberFormat="1" applyFont="1" applyFill="1" applyBorder="1" applyAlignment="1">
      <alignment horizontal="right" vertical="center"/>
    </xf>
    <xf numFmtId="0" fontId="15" fillId="7" borderId="12" xfId="0" applyNumberFormat="1" applyFont="1" applyFill="1" applyBorder="1" applyAlignment="1">
      <alignment horizontal="right" vertical="center"/>
    </xf>
    <xf numFmtId="165" fontId="15" fillId="7" borderId="12" xfId="0" applyNumberFormat="1" applyFont="1" applyFill="1" applyBorder="1" applyAlignment="1">
      <alignment horizontal="right" vertical="center"/>
    </xf>
    <xf numFmtId="165" fontId="15" fillId="7" borderId="7" xfId="0" applyNumberFormat="1" applyFont="1" applyFill="1" applyBorder="1" applyAlignment="1">
      <alignment horizontal="right" vertical="center"/>
    </xf>
    <xf numFmtId="165" fontId="15" fillId="7" borderId="13" xfId="0" applyNumberFormat="1" applyFont="1" applyFill="1" applyBorder="1" applyAlignment="1">
      <alignment horizontal="right" vertical="center"/>
    </xf>
    <xf numFmtId="165" fontId="0" fillId="0" borderId="13" xfId="0" applyNumberFormat="1" applyFont="1" applyBorder="1" applyAlignment="1">
      <alignment horizontal="right" vertical="center"/>
    </xf>
    <xf numFmtId="0" fontId="61" fillId="4" borderId="27" xfId="4" applyFont="1" applyFill="1" applyBorder="1" applyAlignment="1">
      <alignment vertical="center"/>
    </xf>
    <xf numFmtId="0" fontId="61" fillId="4" borderId="13" xfId="0" applyFont="1" applyFill="1" applyBorder="1" applyAlignment="1">
      <alignment horizontal="right" vertical="center"/>
    </xf>
    <xf numFmtId="0" fontId="61" fillId="4" borderId="12" xfId="0" applyFont="1" applyFill="1" applyBorder="1" applyAlignment="1">
      <alignment horizontal="center" vertical="center" wrapText="1"/>
    </xf>
    <xf numFmtId="0" fontId="61" fillId="4" borderId="12" xfId="0" applyFont="1" applyFill="1" applyBorder="1" applyAlignment="1">
      <alignment horizontal="center" vertical="center"/>
    </xf>
    <xf numFmtId="0" fontId="61" fillId="4" borderId="12" xfId="0" applyFont="1" applyFill="1" applyBorder="1" applyAlignment="1">
      <alignment horizontal="right" vertical="center"/>
    </xf>
    <xf numFmtId="0" fontId="61" fillId="4" borderId="25" xfId="0" applyFont="1" applyFill="1" applyBorder="1" applyAlignment="1">
      <alignment horizontal="right" vertical="center"/>
    </xf>
    <xf numFmtId="0" fontId="61" fillId="4" borderId="6" xfId="0" applyNumberFormat="1" applyFont="1" applyFill="1" applyBorder="1" applyAlignment="1">
      <alignment horizontal="right" vertical="center"/>
    </xf>
    <xf numFmtId="165" fontId="61" fillId="4" borderId="12" xfId="0" applyNumberFormat="1" applyFont="1" applyFill="1" applyBorder="1" applyAlignment="1">
      <alignment horizontal="right" vertical="center"/>
    </xf>
    <xf numFmtId="165" fontId="61" fillId="4" borderId="13" xfId="0" applyNumberFormat="1" applyFont="1" applyFill="1" applyBorder="1" applyAlignment="1">
      <alignment vertical="center"/>
    </xf>
    <xf numFmtId="1" fontId="61" fillId="4" borderId="12" xfId="0" applyNumberFormat="1" applyFont="1" applyFill="1" applyBorder="1" applyAlignment="1">
      <alignment horizontal="right" vertical="center"/>
    </xf>
    <xf numFmtId="165" fontId="61" fillId="4" borderId="0" xfId="0" applyNumberFormat="1" applyFont="1" applyFill="1" applyAlignment="1">
      <alignment horizontal="right" vertical="center"/>
    </xf>
    <xf numFmtId="0" fontId="55" fillId="0" borderId="27" xfId="4" applyFont="1" applyFill="1" applyBorder="1" applyAlignment="1">
      <alignment vertical="center"/>
    </xf>
    <xf numFmtId="0" fontId="57" fillId="0" borderId="27" xfId="0" applyFont="1" applyFill="1" applyBorder="1" applyAlignment="1">
      <alignment vertical="center"/>
    </xf>
    <xf numFmtId="0" fontId="15" fillId="0" borderId="0" xfId="4" applyFont="1" applyFill="1"/>
    <xf numFmtId="0" fontId="0" fillId="6" borderId="13" xfId="0" applyFont="1" applyFill="1" applyBorder="1" applyAlignment="1">
      <alignment horizontal="right" vertical="center"/>
    </xf>
    <xf numFmtId="0" fontId="0" fillId="6" borderId="12" xfId="0" applyFont="1" applyFill="1" applyBorder="1" applyAlignment="1">
      <alignment horizontal="center" vertical="center" wrapText="1"/>
    </xf>
    <xf numFmtId="0" fontId="0" fillId="6" borderId="12" xfId="0" applyFont="1" applyFill="1" applyBorder="1" applyAlignment="1">
      <alignment horizontal="center" vertical="center"/>
    </xf>
    <xf numFmtId="0" fontId="0" fillId="6" borderId="12" xfId="0" applyFont="1" applyFill="1" applyBorder="1" applyAlignment="1">
      <alignment horizontal="right" vertical="center"/>
    </xf>
    <xf numFmtId="0" fontId="0" fillId="6" borderId="25" xfId="0" applyFont="1" applyFill="1" applyBorder="1" applyAlignment="1">
      <alignment horizontal="right" vertical="center"/>
    </xf>
    <xf numFmtId="0" fontId="0" fillId="6" borderId="6" xfId="0" applyNumberFormat="1" applyFont="1" applyFill="1" applyBorder="1" applyAlignment="1">
      <alignment horizontal="right" vertical="center"/>
    </xf>
    <xf numFmtId="165" fontId="0" fillId="6" borderId="12" xfId="0" applyNumberFormat="1" applyFont="1" applyFill="1" applyBorder="1" applyAlignment="1">
      <alignment horizontal="right" vertical="center"/>
    </xf>
    <xf numFmtId="165" fontId="0" fillId="6" borderId="13" xfId="0" applyNumberFormat="1" applyFont="1" applyFill="1" applyBorder="1" applyAlignment="1">
      <alignment vertical="center"/>
    </xf>
    <xf numFmtId="1" fontId="0" fillId="6" borderId="12" xfId="0" applyNumberFormat="1" applyFont="1" applyFill="1" applyBorder="1" applyAlignment="1">
      <alignment horizontal="right" vertical="center"/>
    </xf>
    <xf numFmtId="165" fontId="0" fillId="6" borderId="0" xfId="0" applyNumberFormat="1" applyFont="1" applyFill="1" applyAlignment="1">
      <alignment horizontal="right" vertical="center"/>
    </xf>
    <xf numFmtId="0" fontId="55" fillId="6" borderId="27" xfId="4" applyFont="1" applyFill="1" applyBorder="1" applyAlignment="1">
      <alignment vertical="center"/>
    </xf>
    <xf numFmtId="0" fontId="3" fillId="3" borderId="0" xfId="0" applyFont="1" applyFill="1" applyBorder="1" applyAlignment="1">
      <alignment vertical="center"/>
    </xf>
    <xf numFmtId="0" fontId="3" fillId="3" borderId="0" xfId="0" applyFont="1" applyFill="1" applyBorder="1" applyAlignment="1">
      <alignment horizontal="right" vertical="center"/>
    </xf>
    <xf numFmtId="0" fontId="3" fillId="3" borderId="0" xfId="0" applyFont="1" applyFill="1" applyBorder="1" applyAlignment="1">
      <alignment horizontal="center" vertical="center" wrapText="1"/>
    </xf>
    <xf numFmtId="0" fontId="3" fillId="3" borderId="0" xfId="0" applyFont="1" applyFill="1" applyBorder="1" applyAlignment="1">
      <alignment horizontal="center" vertical="center"/>
    </xf>
    <xf numFmtId="165" fontId="3" fillId="3" borderId="0" xfId="0" applyNumberFormat="1" applyFont="1" applyFill="1" applyBorder="1" applyAlignment="1">
      <alignment horizontal="right" vertical="center"/>
    </xf>
    <xf numFmtId="165" fontId="3" fillId="3" borderId="0" xfId="0" applyNumberFormat="1" applyFont="1" applyFill="1" applyBorder="1" applyAlignment="1">
      <alignment vertical="center"/>
    </xf>
    <xf numFmtId="0" fontId="50" fillId="2" borderId="0" xfId="4" applyFont="1" applyFill="1" applyAlignment="1">
      <alignment vertical="center"/>
    </xf>
    <xf numFmtId="0" fontId="42" fillId="12" borderId="0" xfId="0" applyFont="1" applyFill="1" applyBorder="1" applyAlignment="1">
      <alignment vertical="center"/>
    </xf>
    <xf numFmtId="0" fontId="2" fillId="2" borderId="0" xfId="0" applyFont="1" applyFill="1" applyBorder="1" applyAlignment="1">
      <alignment horizontal="right" vertical="center"/>
    </xf>
    <xf numFmtId="0" fontId="2" fillId="2" borderId="0" xfId="0" applyFont="1" applyFill="1" applyBorder="1" applyAlignment="1">
      <alignment horizontal="center" vertical="center" wrapText="1"/>
    </xf>
    <xf numFmtId="0" fontId="2" fillId="2" borderId="0" xfId="0" applyFont="1" applyFill="1" applyBorder="1" applyAlignment="1">
      <alignment horizontal="center" vertical="center"/>
    </xf>
    <xf numFmtId="165" fontId="2" fillId="2" borderId="0" xfId="0" applyNumberFormat="1" applyFont="1" applyFill="1" applyBorder="1" applyAlignment="1">
      <alignment horizontal="right" vertical="center"/>
    </xf>
    <xf numFmtId="165" fontId="2" fillId="2" borderId="0" xfId="0" applyNumberFormat="1" applyFont="1" applyFill="1" applyBorder="1" applyAlignment="1">
      <alignment vertical="center"/>
    </xf>
    <xf numFmtId="1" fontId="2" fillId="2" borderId="0" xfId="0" applyNumberFormat="1" applyFont="1" applyFill="1" applyBorder="1" applyAlignment="1">
      <alignment horizontal="right" vertical="center"/>
    </xf>
    <xf numFmtId="0" fontId="54" fillId="10" borderId="0" xfId="0" applyFont="1" applyFill="1" applyBorder="1" applyAlignment="1">
      <alignment vertical="center"/>
    </xf>
    <xf numFmtId="0" fontId="2" fillId="4" borderId="0" xfId="0" applyFont="1" applyFill="1" applyBorder="1" applyAlignment="1">
      <alignment horizontal="right" vertical="center"/>
    </xf>
    <xf numFmtId="0" fontId="2" fillId="4" borderId="0" xfId="0" applyFont="1" applyFill="1" applyBorder="1" applyAlignment="1">
      <alignment horizontal="center" vertical="center" wrapText="1"/>
    </xf>
    <xf numFmtId="0" fontId="2" fillId="4" borderId="0" xfId="0" applyFont="1" applyFill="1" applyBorder="1" applyAlignment="1">
      <alignment horizontal="center" vertical="center"/>
    </xf>
    <xf numFmtId="165" fontId="2" fillId="4" borderId="0" xfId="0" applyNumberFormat="1" applyFont="1" applyFill="1" applyBorder="1" applyAlignment="1">
      <alignment horizontal="right" vertical="center"/>
    </xf>
    <xf numFmtId="165" fontId="2" fillId="4" borderId="0" xfId="0" applyNumberFormat="1" applyFont="1" applyFill="1" applyBorder="1" applyAlignment="1">
      <alignment vertical="center"/>
    </xf>
    <xf numFmtId="1" fontId="2" fillId="4" borderId="0" xfId="0" applyNumberFormat="1" applyFont="1" applyFill="1" applyBorder="1" applyAlignment="1">
      <alignment horizontal="right" vertical="center"/>
    </xf>
    <xf numFmtId="0" fontId="3" fillId="4" borderId="6" xfId="0" applyNumberFormat="1" applyFont="1" applyFill="1" applyBorder="1" applyAlignment="1">
      <alignment horizontal="right" vertical="center"/>
    </xf>
    <xf numFmtId="0" fontId="3" fillId="2" borderId="6" xfId="0" applyNumberFormat="1" applyFont="1" applyFill="1" applyBorder="1" applyAlignment="1">
      <alignment horizontal="right" vertical="center"/>
    </xf>
    <xf numFmtId="0" fontId="45" fillId="6" borderId="27" xfId="0" applyFont="1" applyFill="1" applyBorder="1" applyAlignment="1">
      <alignment horizontal="center" vertical="center"/>
    </xf>
    <xf numFmtId="0" fontId="43" fillId="6" borderId="27" xfId="0" applyFont="1" applyFill="1" applyBorder="1" applyAlignment="1">
      <alignment vertical="center"/>
    </xf>
    <xf numFmtId="0" fontId="53" fillId="6" borderId="27" xfId="0" applyFont="1" applyFill="1" applyBorder="1" applyAlignment="1">
      <alignment horizontal="center" vertical="center"/>
    </xf>
    <xf numFmtId="165" fontId="0" fillId="4" borderId="13" xfId="0" applyNumberFormat="1" applyFont="1" applyFill="1" applyBorder="1" applyAlignment="1">
      <alignment vertical="center"/>
    </xf>
    <xf numFmtId="1" fontId="0" fillId="4" borderId="12" xfId="0" applyNumberFormat="1" applyFont="1" applyFill="1" applyBorder="1" applyAlignment="1">
      <alignment horizontal="right" vertical="center"/>
    </xf>
    <xf numFmtId="165" fontId="0" fillId="4" borderId="12" xfId="0" applyNumberFormat="1" applyFont="1" applyFill="1" applyBorder="1" applyAlignment="1">
      <alignment horizontal="right" vertical="center"/>
    </xf>
    <xf numFmtId="165" fontId="0" fillId="4" borderId="0" xfId="0" applyNumberFormat="1" applyFont="1" applyFill="1" applyAlignment="1">
      <alignment horizontal="right" vertical="center"/>
    </xf>
    <xf numFmtId="0" fontId="62" fillId="10" borderId="27" xfId="0" applyFont="1" applyFill="1" applyBorder="1" applyAlignment="1">
      <alignment vertical="center"/>
    </xf>
    <xf numFmtId="0" fontId="63" fillId="4" borderId="13" xfId="0" applyFont="1" applyFill="1" applyBorder="1" applyAlignment="1">
      <alignment horizontal="right" vertical="center"/>
    </xf>
    <xf numFmtId="0" fontId="64" fillId="4" borderId="12" xfId="0" applyFont="1" applyFill="1" applyBorder="1" applyAlignment="1">
      <alignment horizontal="center" vertical="center" wrapText="1"/>
    </xf>
    <xf numFmtId="0" fontId="64" fillId="4" borderId="12" xfId="0" applyFont="1" applyFill="1" applyBorder="1" applyAlignment="1">
      <alignment horizontal="center" vertical="center"/>
    </xf>
    <xf numFmtId="0" fontId="63" fillId="4" borderId="12" xfId="0" applyFont="1" applyFill="1" applyBorder="1" applyAlignment="1">
      <alignment horizontal="center" vertical="center"/>
    </xf>
    <xf numFmtId="0" fontId="63" fillId="4" borderId="12" xfId="0" applyFont="1" applyFill="1" applyBorder="1" applyAlignment="1">
      <alignment horizontal="right" vertical="center"/>
    </xf>
    <xf numFmtId="0" fontId="63" fillId="4" borderId="25" xfId="0" applyFont="1" applyFill="1" applyBorder="1" applyAlignment="1">
      <alignment horizontal="right" vertical="center"/>
    </xf>
    <xf numFmtId="0" fontId="63" fillId="4" borderId="6" xfId="0" applyNumberFormat="1" applyFont="1" applyFill="1" applyBorder="1" applyAlignment="1">
      <alignment horizontal="right" vertical="center"/>
    </xf>
    <xf numFmtId="165" fontId="63" fillId="4" borderId="12" xfId="0" applyNumberFormat="1" applyFont="1" applyFill="1" applyBorder="1" applyAlignment="1">
      <alignment horizontal="right" vertical="center"/>
    </xf>
    <xf numFmtId="165" fontId="64" fillId="4" borderId="13" xfId="0" applyNumberFormat="1" applyFont="1" applyFill="1" applyBorder="1" applyAlignment="1">
      <alignment vertical="center"/>
    </xf>
    <xf numFmtId="1" fontId="64" fillId="4" borderId="12" xfId="0" applyNumberFormat="1" applyFont="1" applyFill="1" applyBorder="1" applyAlignment="1">
      <alignment horizontal="right" vertical="center"/>
    </xf>
    <xf numFmtId="165" fontId="64" fillId="4" borderId="12" xfId="0" applyNumberFormat="1" applyFont="1" applyFill="1" applyBorder="1" applyAlignment="1">
      <alignment horizontal="right" vertical="center"/>
    </xf>
    <xf numFmtId="165" fontId="64" fillId="4" borderId="0" xfId="0" applyNumberFormat="1" applyFont="1" applyFill="1" applyAlignment="1">
      <alignment horizontal="right" vertical="center"/>
    </xf>
    <xf numFmtId="0" fontId="15" fillId="4" borderId="0" xfId="4" applyFont="1" applyFill="1"/>
    <xf numFmtId="0" fontId="28" fillId="4" borderId="7" xfId="0" applyFont="1" applyFill="1" applyBorder="1" applyAlignment="1">
      <alignment horizontal="right" vertical="center"/>
    </xf>
    <xf numFmtId="165" fontId="28" fillId="4" borderId="13" xfId="0" applyNumberFormat="1" applyFont="1" applyFill="1" applyBorder="1" applyAlignment="1">
      <alignment horizontal="right" vertical="center"/>
    </xf>
    <xf numFmtId="0" fontId="28" fillId="4" borderId="0" xfId="0" applyNumberFormat="1" applyFont="1" applyFill="1" applyBorder="1" applyAlignment="1">
      <alignment horizontal="right" vertical="center"/>
    </xf>
    <xf numFmtId="0" fontId="65" fillId="10" borderId="27" xfId="0" applyFont="1" applyFill="1" applyBorder="1" applyAlignment="1">
      <alignment vertical="center"/>
    </xf>
    <xf numFmtId="0" fontId="48" fillId="4" borderId="0" xfId="4" applyFont="1" applyFill="1"/>
    <xf numFmtId="0" fontId="46" fillId="10" borderId="27" xfId="0" applyFont="1" applyFill="1" applyBorder="1" applyAlignment="1">
      <alignment vertical="center"/>
    </xf>
    <xf numFmtId="0" fontId="35" fillId="4" borderId="0" xfId="4" applyFill="1"/>
    <xf numFmtId="0" fontId="15" fillId="0" borderId="1" xfId="0" applyFont="1" applyBorder="1" applyAlignment="1" applyProtection="1">
      <alignment horizontal="left"/>
      <protection locked="0"/>
    </xf>
    <xf numFmtId="0" fontId="0" fillId="0" borderId="1" xfId="0" applyBorder="1" applyAlignment="1">
      <alignment horizontal="left"/>
    </xf>
    <xf numFmtId="0" fontId="0" fillId="0" borderId="1" xfId="0" applyBorder="1"/>
    <xf numFmtId="0" fontId="31" fillId="0" borderId="0" xfId="0" applyFont="1" applyProtection="1">
      <protection locked="0"/>
    </xf>
    <xf numFmtId="0" fontId="32" fillId="0" borderId="0" xfId="0" applyFont="1"/>
    <xf numFmtId="0" fontId="22" fillId="0" borderId="1" xfId="0" applyFont="1" applyBorder="1" applyAlignment="1" applyProtection="1">
      <alignment horizontal="left"/>
      <protection locked="0"/>
    </xf>
    <xf numFmtId="0" fontId="17" fillId="0" borderId="1" xfId="0" applyFont="1" applyBorder="1" applyAlignment="1">
      <alignment horizontal="left"/>
    </xf>
    <xf numFmtId="0" fontId="8" fillId="0" borderId="4" xfId="0" applyFont="1" applyBorder="1" applyAlignment="1">
      <alignment horizontal="left"/>
    </xf>
    <xf numFmtId="0" fontId="0" fillId="0" borderId="5" xfId="0" applyBorder="1" applyAlignment="1">
      <alignment horizontal="left"/>
    </xf>
    <xf numFmtId="165" fontId="8" fillId="0" borderId="5" xfId="0" applyNumberFormat="1" applyFont="1" applyBorder="1" applyAlignment="1">
      <alignment horizontal="right"/>
    </xf>
    <xf numFmtId="165" fontId="0" fillId="0" borderId="5" xfId="0" applyNumberFormat="1" applyBorder="1" applyAlignment="1">
      <alignment horizontal="right"/>
    </xf>
    <xf numFmtId="0" fontId="11" fillId="7" borderId="0" xfId="0" applyFont="1" applyFill="1" applyAlignment="1">
      <alignment horizontal="center" vertical="center" wrapText="1"/>
    </xf>
    <xf numFmtId="0" fontId="0" fillId="7" borderId="0" xfId="0" applyFill="1" applyAlignment="1">
      <alignment horizontal="center" vertical="center"/>
    </xf>
    <xf numFmtId="1" fontId="8" fillId="3" borderId="2" xfId="0" applyNumberFormat="1" applyFont="1" applyFill="1" applyBorder="1" applyAlignment="1">
      <alignment horizontal="center"/>
    </xf>
    <xf numFmtId="1" fontId="8" fillId="3" borderId="3" xfId="0" applyNumberFormat="1" applyFont="1" applyFill="1" applyBorder="1" applyAlignment="1">
      <alignment horizontal="center"/>
    </xf>
    <xf numFmtId="0" fontId="11" fillId="7" borderId="0" xfId="0" applyFont="1" applyFill="1" applyAlignment="1">
      <alignment horizontal="center" vertical="center"/>
    </xf>
    <xf numFmtId="165" fontId="11" fillId="7" borderId="0" xfId="0" applyNumberFormat="1" applyFont="1" applyFill="1" applyAlignment="1">
      <alignment horizontal="center" vertical="center"/>
    </xf>
    <xf numFmtId="165" fontId="14" fillId="7" borderId="0" xfId="0" applyNumberFormat="1" applyFont="1" applyFill="1" applyAlignment="1">
      <alignment horizontal="center" vertical="center"/>
    </xf>
    <xf numFmtId="0" fontId="11" fillId="8" borderId="0" xfId="0" applyFont="1" applyFill="1" applyAlignment="1">
      <alignment vertical="center" wrapText="1"/>
    </xf>
    <xf numFmtId="0" fontId="0" fillId="8" borderId="0" xfId="0" applyFill="1" applyAlignment="1">
      <alignment vertical="center"/>
    </xf>
    <xf numFmtId="9" fontId="8" fillId="0" borderId="0" xfId="0" applyNumberFormat="1" applyFont="1" applyAlignment="1">
      <alignment horizontal="left"/>
    </xf>
    <xf numFmtId="0" fontId="8" fillId="0" borderId="0" xfId="0" applyFont="1" applyAlignment="1">
      <alignment horizontal="left"/>
    </xf>
    <xf numFmtId="0" fontId="16" fillId="0" borderId="0" xfId="0" applyFont="1"/>
    <xf numFmtId="0" fontId="11" fillId="8" borderId="0" xfId="0" applyFont="1" applyFill="1" applyAlignment="1">
      <alignment vertical="center"/>
    </xf>
    <xf numFmtId="165" fontId="11" fillId="8" borderId="0" xfId="0" applyNumberFormat="1" applyFont="1" applyFill="1" applyAlignment="1">
      <alignment horizontal="left" vertical="center"/>
    </xf>
    <xf numFmtId="165" fontId="14" fillId="8" borderId="0" xfId="0" applyNumberFormat="1" applyFont="1" applyFill="1" applyAlignment="1">
      <alignment horizontal="left" vertical="center"/>
    </xf>
    <xf numFmtId="0" fontId="43" fillId="0" borderId="29" xfId="0" applyFont="1" applyBorder="1" applyAlignment="1">
      <alignment horizontal="center" vertical="center"/>
    </xf>
    <xf numFmtId="0" fontId="43" fillId="0" borderId="0" xfId="0" applyFont="1" applyBorder="1" applyAlignment="1">
      <alignment horizontal="center" vertical="center"/>
    </xf>
    <xf numFmtId="0" fontId="43" fillId="0" borderId="28" xfId="0" applyFont="1" applyBorder="1" applyAlignment="1">
      <alignment horizontal="center" vertical="center"/>
    </xf>
    <xf numFmtId="0" fontId="43" fillId="6" borderId="29" xfId="0" applyFont="1" applyFill="1" applyBorder="1" applyAlignment="1">
      <alignment horizontal="center" vertical="center"/>
    </xf>
    <xf numFmtId="0" fontId="43" fillId="6" borderId="0" xfId="0" applyFont="1" applyFill="1" applyBorder="1" applyAlignment="1">
      <alignment horizontal="center" vertical="center"/>
    </xf>
    <xf numFmtId="0" fontId="43" fillId="6" borderId="28" xfId="0" applyFont="1" applyFill="1" applyBorder="1" applyAlignment="1">
      <alignment horizontal="center" vertical="center"/>
    </xf>
    <xf numFmtId="0" fontId="55" fillId="0" borderId="0" xfId="4" applyFont="1" applyAlignment="1">
      <alignment horizontal="center"/>
    </xf>
    <xf numFmtId="0" fontId="66" fillId="6" borderId="29" xfId="0" applyFont="1" applyFill="1" applyBorder="1" applyAlignment="1">
      <alignment horizontal="center" vertical="top" wrapText="1"/>
    </xf>
    <xf numFmtId="0" fontId="66" fillId="6" borderId="0" xfId="0" applyFont="1" applyFill="1" applyBorder="1" applyAlignment="1">
      <alignment horizontal="center" vertical="top" wrapText="1"/>
    </xf>
    <xf numFmtId="0" fontId="66" fillId="6" borderId="28" xfId="0" applyFont="1" applyFill="1" applyBorder="1" applyAlignment="1">
      <alignment horizontal="center" vertical="top" wrapText="1"/>
    </xf>
    <xf numFmtId="0" fontId="57" fillId="0" borderId="29" xfId="0" applyFont="1" applyBorder="1" applyAlignment="1">
      <alignment horizontal="center" vertical="center"/>
    </xf>
    <xf numFmtId="0" fontId="57" fillId="0" borderId="0" xfId="0" applyFont="1" applyBorder="1" applyAlignment="1">
      <alignment horizontal="center" vertical="center"/>
    </xf>
    <xf numFmtId="0" fontId="57" fillId="0" borderId="28" xfId="0" applyFont="1" applyBorder="1" applyAlignment="1">
      <alignment horizontal="center" vertical="center"/>
    </xf>
    <xf numFmtId="0" fontId="56" fillId="0" borderId="29" xfId="0" applyFont="1" applyBorder="1" applyAlignment="1">
      <alignment horizontal="center" vertical="center"/>
    </xf>
    <xf numFmtId="0" fontId="56" fillId="0" borderId="28" xfId="0" applyFont="1" applyBorder="1" applyAlignment="1">
      <alignment horizontal="center" vertical="center"/>
    </xf>
    <xf numFmtId="0" fontId="56" fillId="9" borderId="29" xfId="0" applyFont="1" applyFill="1" applyBorder="1" applyAlignment="1">
      <alignment horizontal="center" vertical="center"/>
    </xf>
    <xf numFmtId="0" fontId="56" fillId="9" borderId="28" xfId="0" applyFont="1" applyFill="1" applyBorder="1" applyAlignment="1">
      <alignment horizontal="center" vertical="center"/>
    </xf>
    <xf numFmtId="0" fontId="28" fillId="0" borderId="29" xfId="0" applyFont="1" applyBorder="1" applyAlignment="1">
      <alignment horizontal="center" vertical="center"/>
    </xf>
    <xf numFmtId="0" fontId="28" fillId="0" borderId="28" xfId="0" applyFont="1" applyBorder="1" applyAlignment="1">
      <alignment horizontal="center" vertical="center"/>
    </xf>
    <xf numFmtId="0" fontId="54" fillId="0" borderId="29" xfId="0" applyFont="1" applyBorder="1" applyAlignment="1">
      <alignment horizontal="center" vertical="center"/>
    </xf>
    <xf numFmtId="0" fontId="54" fillId="0" borderId="28" xfId="0" applyFont="1" applyBorder="1" applyAlignment="1">
      <alignment horizontal="center" vertical="center"/>
    </xf>
    <xf numFmtId="0" fontId="0" fillId="0" borderId="0" xfId="0" applyAlignment="1">
      <alignment horizontal="center" vertical="center"/>
    </xf>
    <xf numFmtId="0" fontId="43" fillId="0" borderId="0" xfId="0" applyFont="1" applyAlignment="1">
      <alignment horizontal="center" vertical="center"/>
    </xf>
    <xf numFmtId="0" fontId="44" fillId="0" borderId="0" xfId="0" applyFont="1" applyAlignment="1">
      <alignment horizontal="center" vertical="center"/>
    </xf>
    <xf numFmtId="0" fontId="42" fillId="0" borderId="0" xfId="0" applyFont="1" applyAlignment="1">
      <alignment horizontal="center" vertical="center"/>
    </xf>
    <xf numFmtId="0" fontId="0" fillId="0" borderId="27" xfId="0" applyBorder="1" applyAlignment="1">
      <alignment horizontal="center" vertical="center"/>
    </xf>
    <xf numFmtId="0" fontId="0" fillId="0" borderId="29" xfId="0" applyBorder="1" applyAlignment="1">
      <alignment horizontal="center" vertical="center"/>
    </xf>
    <xf numFmtId="0" fontId="44" fillId="0" borderId="28" xfId="0" applyFont="1" applyBorder="1" applyAlignment="1">
      <alignment horizontal="center" vertical="center"/>
    </xf>
    <xf numFmtId="0" fontId="44" fillId="0" borderId="27" xfId="0" applyFont="1" applyBorder="1" applyAlignment="1">
      <alignment horizontal="center" vertical="center"/>
    </xf>
    <xf numFmtId="0" fontId="0" fillId="6" borderId="0" xfId="0" applyFill="1" applyAlignment="1">
      <alignment horizontal="center" vertical="center"/>
    </xf>
    <xf numFmtId="0" fontId="0" fillId="0" borderId="28" xfId="0" applyBorder="1" applyAlignment="1">
      <alignment horizontal="center" vertical="center"/>
    </xf>
    <xf numFmtId="0" fontId="43" fillId="0" borderId="27" xfId="0" applyFont="1" applyBorder="1" applyAlignment="1">
      <alignment horizontal="center" vertical="center"/>
    </xf>
    <xf numFmtId="0" fontId="43" fillId="0" borderId="27" xfId="0" applyFont="1" applyBorder="1" applyAlignment="1">
      <alignment horizontal="center" vertical="center" wrapText="1"/>
    </xf>
    <xf numFmtId="0" fontId="43" fillId="0" borderId="29" xfId="0" applyFont="1" applyBorder="1" applyAlignment="1">
      <alignment horizontal="center" vertical="center" wrapText="1"/>
    </xf>
    <xf numFmtId="0" fontId="47" fillId="9" borderId="0" xfId="0" applyFont="1" applyFill="1" applyAlignment="1">
      <alignment horizontal="center" vertical="center"/>
    </xf>
    <xf numFmtId="0" fontId="54" fillId="0" borderId="0" xfId="0" applyFont="1" applyBorder="1" applyAlignment="1">
      <alignment horizontal="center" vertical="center"/>
    </xf>
    <xf numFmtId="0" fontId="40" fillId="0" borderId="29" xfId="0" applyFont="1" applyBorder="1" applyAlignment="1">
      <alignment horizontal="center" vertical="center"/>
    </xf>
    <xf numFmtId="0" fontId="40" fillId="0" borderId="0" xfId="0" applyFont="1" applyBorder="1" applyAlignment="1">
      <alignment horizontal="center" vertical="center"/>
    </xf>
    <xf numFmtId="0" fontId="40" fillId="0" borderId="28" xfId="0" applyFont="1" applyBorder="1" applyAlignment="1">
      <alignment horizontal="center" vertical="center"/>
    </xf>
    <xf numFmtId="0" fontId="45" fillId="9" borderId="29" xfId="0" applyFont="1" applyFill="1" applyBorder="1" applyAlignment="1">
      <alignment horizontal="center" vertical="center"/>
    </xf>
    <xf numFmtId="0" fontId="45" fillId="9" borderId="28" xfId="0" applyFont="1" applyFill="1" applyBorder="1" applyAlignment="1">
      <alignment horizontal="center" vertical="center"/>
    </xf>
    <xf numFmtId="0" fontId="45" fillId="9" borderId="0" xfId="0" applyFont="1" applyFill="1" applyBorder="1" applyAlignment="1">
      <alignment horizontal="center" vertical="center"/>
    </xf>
    <xf numFmtId="0" fontId="13" fillId="7" borderId="0" xfId="0" applyFont="1" applyFill="1" applyAlignment="1">
      <alignment horizontal="center" vertical="center" wrapText="1"/>
    </xf>
    <xf numFmtId="0" fontId="13" fillId="7" borderId="20" xfId="0" applyFont="1" applyFill="1" applyBorder="1" applyAlignment="1">
      <alignment horizontal="center" vertical="center" wrapText="1"/>
    </xf>
    <xf numFmtId="0" fontId="11" fillId="0" borderId="24" xfId="0" applyFont="1" applyBorder="1" applyAlignment="1">
      <alignment vertical="center"/>
    </xf>
    <xf numFmtId="0" fontId="0" fillId="0" borderId="15" xfId="0" applyBorder="1" applyAlignment="1">
      <alignment vertical="center"/>
    </xf>
    <xf numFmtId="165" fontId="11" fillId="0" borderId="15" xfId="0" applyNumberFormat="1" applyFont="1" applyBorder="1" applyAlignment="1">
      <alignment horizontal="left" vertical="center"/>
    </xf>
    <xf numFmtId="165" fontId="14" fillId="0" borderId="15" xfId="0" applyNumberFormat="1" applyFont="1" applyBorder="1" applyAlignment="1">
      <alignment horizontal="left" vertical="center"/>
    </xf>
    <xf numFmtId="0" fontId="11" fillId="0" borderId="23" xfId="0" applyFont="1" applyBorder="1" applyAlignment="1">
      <alignment horizontal="left" vertical="center"/>
    </xf>
    <xf numFmtId="0" fontId="0" fillId="0" borderId="14" xfId="0" applyBorder="1" applyAlignment="1">
      <alignment horizontal="left" vertical="center"/>
    </xf>
    <xf numFmtId="165" fontId="11" fillId="0" borderId="14" xfId="0" applyNumberFormat="1" applyFont="1" applyBorder="1" applyAlignment="1">
      <alignment horizontal="right" vertical="center"/>
    </xf>
    <xf numFmtId="0" fontId="0" fillId="0" borderId="14" xfId="0" applyBorder="1" applyAlignment="1">
      <alignment horizontal="right" vertical="center"/>
    </xf>
    <xf numFmtId="165" fontId="14" fillId="0" borderId="14" xfId="0" applyNumberFormat="1" applyFont="1" applyBorder="1" applyAlignment="1">
      <alignment horizontal="right" vertical="center"/>
    </xf>
    <xf numFmtId="0" fontId="11" fillId="8" borderId="16" xfId="0" applyFont="1" applyFill="1" applyBorder="1" applyAlignment="1">
      <alignment vertical="center"/>
    </xf>
    <xf numFmtId="0" fontId="0" fillId="8" borderId="16" xfId="0" applyFill="1" applyBorder="1" applyAlignment="1">
      <alignment vertical="center"/>
    </xf>
    <xf numFmtId="165" fontId="11" fillId="8" borderId="16" xfId="0" applyNumberFormat="1" applyFont="1" applyFill="1" applyBorder="1" applyAlignment="1">
      <alignment horizontal="left" vertical="center"/>
    </xf>
    <xf numFmtId="165" fontId="14" fillId="8" borderId="16" xfId="0" applyNumberFormat="1" applyFont="1" applyFill="1" applyBorder="1" applyAlignment="1">
      <alignment horizontal="left" vertical="center"/>
    </xf>
    <xf numFmtId="0" fontId="15" fillId="0" borderId="1" xfId="0" applyFont="1" applyBorder="1" applyAlignment="1">
      <alignment horizontal="left"/>
    </xf>
    <xf numFmtId="0" fontId="8" fillId="5" borderId="2" xfId="0" applyFont="1" applyFill="1" applyBorder="1" applyAlignment="1">
      <alignment horizontal="left"/>
    </xf>
    <xf numFmtId="0" fontId="0" fillId="5" borderId="3" xfId="0" applyFill="1" applyBorder="1" applyAlignment="1">
      <alignment horizontal="left"/>
    </xf>
    <xf numFmtId="165" fontId="8" fillId="5" borderId="2" xfId="0" applyNumberFormat="1" applyFont="1" applyFill="1" applyBorder="1" applyAlignment="1">
      <alignment horizontal="right"/>
    </xf>
    <xf numFmtId="165" fontId="0" fillId="5" borderId="3" xfId="0" applyNumberFormat="1" applyFill="1" applyBorder="1" applyAlignment="1">
      <alignment horizontal="right"/>
    </xf>
    <xf numFmtId="0" fontId="11" fillId="7" borderId="16" xfId="0" applyFont="1" applyFill="1" applyBorder="1" applyAlignment="1">
      <alignment horizontal="center" vertical="center"/>
    </xf>
    <xf numFmtId="0" fontId="0" fillId="7" borderId="16" xfId="0" applyFill="1" applyBorder="1" applyAlignment="1">
      <alignment horizontal="center" vertical="center"/>
    </xf>
    <xf numFmtId="165" fontId="11" fillId="7" borderId="16" xfId="0" applyNumberFormat="1" applyFont="1" applyFill="1" applyBorder="1" applyAlignment="1">
      <alignment horizontal="center" vertical="center"/>
    </xf>
    <xf numFmtId="165" fontId="14" fillId="7" borderId="16" xfId="0" applyNumberFormat="1" applyFont="1" applyFill="1" applyBorder="1" applyAlignment="1">
      <alignment horizontal="center" vertical="center"/>
    </xf>
    <xf numFmtId="0" fontId="22" fillId="0" borderId="1" xfId="0" applyFont="1" applyBorder="1" applyAlignment="1">
      <alignment horizontal="left"/>
    </xf>
  </cellXfs>
  <cellStyles count="8">
    <cellStyle name="Comma 2" xfId="5"/>
    <cellStyle name="Hypertextový odkaz" xfId="1" builtinId="8"/>
    <cellStyle name="Normal 2" xfId="4"/>
    <cellStyle name="Normální" xfId="0" builtinId="0"/>
    <cellStyle name="Normální 7" xfId="2"/>
    <cellStyle name="Normalny 2" xfId="6"/>
    <cellStyle name="Normalny 5" xfId="7"/>
    <cellStyle name="Standaard_MEERTALIG" xfId="3"/>
  </cellStyles>
  <dxfs count="30">
    <dxf>
      <numFmt numFmtId="165" formatCode="#,##0.00\ &quot;Kč&quot;"/>
      <alignment vertical="center" textRotation="0" indent="0" justifyLastLine="0" shrinkToFit="0" readingOrder="0"/>
      <border diagonalUp="0" diagonalDown="0" outline="0">
        <left style="thin">
          <color theme="7" tint="0.59996337778862885"/>
        </left>
        <right/>
        <top/>
        <bottom/>
      </border>
    </dxf>
    <dxf>
      <font>
        <b/>
        <i val="0"/>
        <strike val="0"/>
        <condense val="0"/>
        <extend val="0"/>
        <outline val="0"/>
        <shadow val="0"/>
        <u val="none"/>
        <vertAlign val="baseline"/>
        <sz val="11"/>
        <color theme="1"/>
        <name val="Calibri"/>
        <scheme val="minor"/>
      </font>
      <fill>
        <patternFill patternType="solid">
          <fgColor indexed="64"/>
          <bgColor theme="7" tint="0.39997558519241921"/>
        </patternFill>
      </fill>
      <border diagonalUp="0" diagonalDown="0" outline="0">
        <left style="thin">
          <color theme="7" tint="0.59996337778862885"/>
        </left>
        <right/>
        <top/>
        <bottom style="thin">
          <color theme="7" tint="0.39997558519241921"/>
        </bottom>
      </border>
    </dxf>
    <dxf>
      <numFmt numFmtId="165" formatCode="#,##0.00\ &quot;Kč&quot;"/>
      <alignment horizontal="right" vertical="center" textRotation="0" wrapText="0" indent="0" justifyLastLine="0" shrinkToFit="0" readingOrder="0"/>
      <border diagonalUp="0" diagonalDown="0">
        <left style="thin">
          <color theme="7" tint="0.59996337778862885"/>
        </left>
        <right style="thin">
          <color theme="7" tint="0.59996337778862885"/>
        </right>
        <top/>
        <bottom/>
      </border>
    </dxf>
    <dxf>
      <font>
        <b/>
        <i val="0"/>
        <strike val="0"/>
        <condense val="0"/>
        <extend val="0"/>
        <outline val="0"/>
        <shadow val="0"/>
        <u val="none"/>
        <vertAlign val="baseline"/>
        <sz val="11"/>
        <color theme="1"/>
        <name val="Calibri"/>
        <scheme val="minor"/>
      </font>
      <fill>
        <patternFill patternType="solid">
          <fgColor indexed="64"/>
          <bgColor theme="7" tint="0.39997558519241921"/>
        </patternFill>
      </fill>
      <border diagonalUp="0" diagonalDown="0" outline="0">
        <left style="thin">
          <color theme="7" tint="0.59996337778862885"/>
        </left>
        <right style="thin">
          <color theme="7" tint="0.59996337778862885"/>
        </right>
        <top/>
        <bottom style="thin">
          <color theme="7" tint="0.39997558519241921"/>
        </bottom>
      </border>
    </dxf>
    <dxf>
      <numFmt numFmtId="0" formatCode="General"/>
      <alignment horizontal="right" vertical="center" textRotation="0" wrapText="0" indent="0" justifyLastLine="0" shrinkToFit="0" readingOrder="0"/>
      <border diagonalUp="0" diagonalDown="0" outline="0">
        <left style="thin">
          <color theme="7" tint="0.59996337778862885"/>
        </left>
        <right style="thin">
          <color theme="7" tint="0.59996337778862885"/>
        </right>
        <top/>
        <bottom/>
      </border>
    </dxf>
    <dxf>
      <font>
        <b/>
        <i val="0"/>
        <strike val="0"/>
        <condense val="0"/>
        <extend val="0"/>
        <outline val="0"/>
        <shadow val="0"/>
        <u val="none"/>
        <vertAlign val="baseline"/>
        <sz val="11"/>
        <color theme="1"/>
        <name val="Calibri"/>
        <scheme val="minor"/>
      </font>
      <fill>
        <patternFill patternType="solid">
          <fgColor indexed="64"/>
          <bgColor theme="7" tint="0.39997558519241921"/>
        </patternFill>
      </fill>
      <border diagonalUp="0" diagonalDown="0" outline="0">
        <left style="thin">
          <color theme="7" tint="0.59996337778862885"/>
        </left>
        <right style="thin">
          <color theme="7" tint="0.59996337778862885"/>
        </right>
        <top/>
        <bottom style="thin">
          <color theme="7" tint="0.39997558519241921"/>
        </bottom>
      </border>
    </dxf>
    <dxf>
      <numFmt numFmtId="165" formatCode="#,##0.00\ &quot;Kč&quot;"/>
      <alignment horizontal="center" vertical="center" textRotation="0" wrapText="0" indent="0" justifyLastLine="0" shrinkToFit="0" readingOrder="0"/>
      <border diagonalUp="0" diagonalDown="0" outline="0">
        <left style="thick">
          <color rgb="FFC00000"/>
        </left>
        <right style="thin">
          <color theme="7" tint="0.59996337778862885"/>
        </right>
        <top/>
        <bottom/>
      </border>
    </dxf>
    <dxf>
      <font>
        <b/>
        <i val="0"/>
        <strike val="0"/>
        <condense val="0"/>
        <extend val="0"/>
        <outline val="0"/>
        <shadow val="0"/>
        <u val="none"/>
        <vertAlign val="baseline"/>
        <sz val="11"/>
        <color theme="1"/>
        <name val="Calibri"/>
        <scheme val="minor"/>
      </font>
      <numFmt numFmtId="166" formatCode="#,##0.00\ [$€-1]"/>
      <fill>
        <patternFill patternType="solid">
          <fgColor indexed="64"/>
          <bgColor theme="7" tint="0.39997558519241921"/>
        </patternFill>
      </fill>
      <border diagonalUp="0" diagonalDown="0" outline="0">
        <left style="thin">
          <color theme="7" tint="0.59996337778862885"/>
        </left>
        <right style="thin">
          <color theme="7" tint="0.59996337778862885"/>
        </right>
        <top/>
        <bottom style="thin">
          <color theme="7" tint="0.39997558519241921"/>
        </bottom>
      </border>
    </dxf>
    <dxf>
      <numFmt numFmtId="165" formatCode="#,##0.00\ &quot;Kč&quot;"/>
      <alignment horizontal="right" vertical="center" textRotation="0" wrapText="0" indent="0" justifyLastLine="0" shrinkToFit="0" readingOrder="0"/>
      <border diagonalUp="0" diagonalDown="0" outline="0">
        <left style="thin">
          <color theme="7" tint="0.59996337778862885"/>
        </left>
        <right style="thin">
          <color theme="7" tint="0.59996337778862885"/>
        </right>
        <top/>
        <bottom/>
      </border>
    </dxf>
    <dxf>
      <font>
        <b/>
        <i val="0"/>
        <strike val="0"/>
        <condense val="0"/>
        <extend val="0"/>
        <outline val="0"/>
        <shadow val="0"/>
        <u val="none"/>
        <vertAlign val="baseline"/>
        <sz val="11"/>
        <color theme="1"/>
        <name val="Calibri"/>
        <scheme val="minor"/>
      </font>
      <numFmt numFmtId="166" formatCode="#,##0.00\ [$€-1]"/>
      <fill>
        <patternFill patternType="solid">
          <fgColor indexed="64"/>
          <bgColor theme="7" tint="0.39997558519241921"/>
        </patternFill>
      </fill>
      <border diagonalUp="0" diagonalDown="0" outline="0">
        <left style="thin">
          <color theme="7" tint="0.59996337778862885"/>
        </left>
        <right style="thin">
          <color theme="7" tint="0.59996337778862885"/>
        </right>
        <top/>
        <bottom style="thin">
          <color theme="7" tint="0.39997558519241921"/>
        </bottom>
      </border>
    </dxf>
    <dxf>
      <numFmt numFmtId="0" formatCode="General"/>
      <alignment horizontal="right" vertical="center" textRotation="0" indent="0" justifyLastLine="0" shrinkToFit="0" readingOrder="0"/>
      <border diagonalUp="0" diagonalDown="0" outline="0">
        <left style="thick">
          <color rgb="FFC00000"/>
        </left>
        <right style="thick">
          <color rgb="FFC00000"/>
        </right>
        <top/>
        <bottom/>
      </border>
    </dxf>
    <dxf>
      <font>
        <b/>
        <i val="0"/>
        <strike val="0"/>
        <condense val="0"/>
        <extend val="0"/>
        <outline val="0"/>
        <shadow val="0"/>
        <u val="none"/>
        <vertAlign val="baseline"/>
        <sz val="11"/>
        <color theme="1"/>
        <name val="Calibri"/>
        <scheme val="minor"/>
      </font>
      <numFmt numFmtId="166" formatCode="#,##0.00\ [$€-1]"/>
      <fill>
        <patternFill patternType="solid">
          <fgColor indexed="64"/>
          <bgColor theme="7" tint="0.39997558519241921"/>
        </patternFill>
      </fill>
      <border diagonalUp="0" diagonalDown="0" outline="0">
        <left style="thin">
          <color theme="7" tint="0.59996337778862885"/>
        </left>
        <right style="thin">
          <color theme="7" tint="0.59996337778862885"/>
        </right>
        <top/>
        <bottom style="thin">
          <color theme="7" tint="0.39997558519241921"/>
        </bottom>
      </border>
    </dxf>
    <dxf>
      <alignment horizontal="right" vertical="center" textRotation="0" indent="0" justifyLastLine="0" shrinkToFit="0" readingOrder="0"/>
      <border diagonalUp="0" diagonalDown="0" outline="0">
        <left style="thin">
          <color theme="7" tint="0.59996337778862885"/>
        </left>
        <right style="thick">
          <color rgb="FFC00000"/>
        </right>
        <top/>
        <bottom/>
      </border>
    </dxf>
    <dxf>
      <font>
        <b/>
        <i val="0"/>
        <strike val="0"/>
        <condense val="0"/>
        <extend val="0"/>
        <outline val="0"/>
        <shadow val="0"/>
        <u val="none"/>
        <vertAlign val="baseline"/>
        <sz val="11"/>
        <color theme="1"/>
        <name val="Calibri"/>
        <scheme val="minor"/>
      </font>
      <fill>
        <patternFill patternType="solid">
          <fgColor indexed="64"/>
          <bgColor theme="7" tint="0.39997558519241921"/>
        </patternFill>
      </fill>
      <border diagonalUp="0" diagonalDown="0" outline="0">
        <left style="thin">
          <color theme="7" tint="0.59996337778862885"/>
        </left>
        <right style="thin">
          <color theme="7" tint="0.59996337778862885"/>
        </right>
        <top/>
        <bottom style="thin">
          <color theme="7" tint="0.39997558519241921"/>
        </bottom>
      </border>
    </dxf>
    <dxf>
      <alignment horizontal="right" vertical="center" textRotation="0" indent="0" justifyLastLine="0" shrinkToFit="0" readingOrder="0"/>
      <border diagonalUp="0" diagonalDown="0" outline="0">
        <left style="thin">
          <color theme="7" tint="0.59996337778862885"/>
        </left>
        <right style="thin">
          <color theme="7" tint="0.59996337778862885"/>
        </right>
        <top/>
        <bottom/>
      </border>
    </dxf>
    <dxf>
      <font>
        <b/>
        <i val="0"/>
        <strike val="0"/>
        <condense val="0"/>
        <extend val="0"/>
        <outline val="0"/>
        <shadow val="0"/>
        <u val="none"/>
        <vertAlign val="baseline"/>
        <sz val="11"/>
        <color theme="1"/>
        <name val="Calibri"/>
        <scheme val="minor"/>
      </font>
      <fill>
        <patternFill patternType="solid">
          <fgColor indexed="64"/>
          <bgColor theme="7" tint="0.39997558519241921"/>
        </patternFill>
      </fill>
      <border diagonalUp="0" diagonalDown="0" outline="0">
        <left style="thin">
          <color theme="7" tint="0.59996337778862885"/>
        </left>
        <right style="thin">
          <color theme="7" tint="0.59996337778862885"/>
        </right>
        <top/>
        <bottom style="thin">
          <color theme="7" tint="0.39997558519241921"/>
        </bottom>
      </border>
    </dxf>
    <dxf>
      <font>
        <b val="0"/>
        <i val="0"/>
        <strike val="0"/>
        <condense val="0"/>
        <extend val="0"/>
        <outline val="0"/>
        <shadow val="0"/>
        <u val="none"/>
        <vertAlign val="baseline"/>
        <sz val="10"/>
        <color theme="1"/>
        <name val="Calibri"/>
        <scheme val="minor"/>
      </font>
      <alignment horizontal="center" vertical="center" textRotation="0" wrapText="0" relativeIndent="0" justifyLastLine="0" shrinkToFit="0" readingOrder="0"/>
      <border diagonalUp="0" diagonalDown="0">
        <left style="thin">
          <color theme="7" tint="0.59996337778862885"/>
        </left>
        <right style="thin">
          <color theme="7" tint="0.59996337778862885"/>
        </right>
        <top/>
        <bottom/>
      </border>
    </dxf>
    <dxf>
      <font>
        <b/>
        <i val="0"/>
        <strike val="0"/>
        <condense val="0"/>
        <extend val="0"/>
        <outline val="0"/>
        <shadow val="0"/>
        <u val="none"/>
        <vertAlign val="baseline"/>
        <sz val="11"/>
        <color theme="1"/>
        <name val="Calibri"/>
        <scheme val="minor"/>
      </font>
      <fill>
        <patternFill patternType="solid">
          <fgColor indexed="64"/>
          <bgColor theme="7" tint="0.39997558519241921"/>
        </patternFill>
      </fill>
      <border diagonalUp="0" diagonalDown="0" outline="0">
        <left style="thin">
          <color theme="7" tint="0.59996337778862885"/>
        </left>
        <right style="thin">
          <color theme="7" tint="0.59996337778862885"/>
        </right>
        <top/>
        <bottom style="thin">
          <color theme="7" tint="0.39997558519241921"/>
        </bottom>
      </border>
    </dxf>
    <dxf>
      <font>
        <strike val="0"/>
        <outline val="0"/>
        <shadow val="0"/>
        <u val="none"/>
        <vertAlign val="baseline"/>
        <sz val="11"/>
        <name val="Calibri"/>
        <scheme val="minor"/>
      </font>
      <alignment horizontal="center" vertical="center" textRotation="0" wrapText="1" indent="0" justifyLastLine="0" shrinkToFit="0" readingOrder="0"/>
      <border diagonalUp="0" diagonalDown="0">
        <left style="thin">
          <color theme="7" tint="0.59996337778862885"/>
        </left>
        <right style="thin">
          <color theme="7" tint="0.59996337778862885"/>
        </right>
        <top/>
        <bottom/>
      </border>
    </dxf>
    <dxf>
      <font>
        <b/>
        <i val="0"/>
        <strike val="0"/>
        <condense val="0"/>
        <extend val="0"/>
        <outline val="0"/>
        <shadow val="0"/>
        <u val="none"/>
        <vertAlign val="baseline"/>
        <sz val="11"/>
        <color theme="1"/>
        <name val="Calibri"/>
        <scheme val="minor"/>
      </font>
      <fill>
        <patternFill patternType="solid">
          <fgColor indexed="64"/>
          <bgColor theme="7" tint="0.39997558519241921"/>
        </patternFill>
      </fill>
      <alignment horizontal="right" vertical="bottom" textRotation="0" wrapText="0" indent="0" justifyLastLine="0" shrinkToFit="0" readingOrder="0"/>
      <border diagonalUp="0" diagonalDown="0" outline="0">
        <left style="thin">
          <color theme="7" tint="0.59996337778862885"/>
        </left>
        <right style="thin">
          <color theme="7" tint="0.59996337778862885"/>
        </right>
        <top/>
        <bottom style="thin">
          <color theme="7" tint="0.39997558519241921"/>
        </bottom>
      </border>
    </dxf>
    <dxf>
      <font>
        <strike val="0"/>
        <outline val="0"/>
        <shadow val="0"/>
        <u val="none"/>
        <vertAlign val="baseline"/>
        <sz val="11"/>
        <name val="Calibri"/>
        <scheme val="minor"/>
      </font>
      <alignment horizontal="center" vertical="center" textRotation="0" wrapText="0" indent="0" justifyLastLine="0" shrinkToFit="0" readingOrder="0"/>
      <border diagonalUp="0" diagonalDown="0" outline="0">
        <left style="thin">
          <color theme="7" tint="0.59996337778862885"/>
        </left>
        <right style="thin">
          <color theme="7" tint="0.59996337778862885"/>
        </right>
        <top/>
        <bottom/>
      </border>
    </dxf>
    <dxf>
      <font>
        <b/>
        <i val="0"/>
        <strike val="0"/>
        <condense val="0"/>
        <extend val="0"/>
        <outline val="0"/>
        <shadow val="0"/>
        <u val="none"/>
        <vertAlign val="baseline"/>
        <sz val="11"/>
        <color theme="1"/>
        <name val="Calibri"/>
        <scheme val="minor"/>
      </font>
      <fill>
        <patternFill patternType="solid">
          <fgColor indexed="64"/>
          <bgColor theme="7" tint="0.39997558519241921"/>
        </patternFill>
      </fill>
      <alignment horizontal="center" vertical="bottom" textRotation="0" wrapText="0" indent="0" justifyLastLine="0" shrinkToFit="0" readingOrder="0"/>
      <border diagonalUp="0" diagonalDown="0" outline="0">
        <left style="thin">
          <color theme="7" tint="0.59996337778862885"/>
        </left>
        <right style="thin">
          <color theme="7" tint="0.59996337778862885"/>
        </right>
        <top/>
        <bottom style="thin">
          <color theme="7" tint="0.39997558519241921"/>
        </bottom>
      </border>
    </dxf>
    <dxf>
      <font>
        <strike val="0"/>
        <outline val="0"/>
        <shadow val="0"/>
        <u val="none"/>
        <vertAlign val="baseline"/>
        <sz val="11"/>
        <name val="Calibri"/>
        <scheme val="minor"/>
      </font>
      <alignment horizontal="center" vertical="center" textRotation="0" wrapText="1" indent="0" justifyLastLine="0" shrinkToFit="0" readingOrder="0"/>
      <border diagonalUp="0" diagonalDown="0">
        <left style="thin">
          <color theme="7" tint="0.59996337778862885"/>
        </left>
        <right style="thin">
          <color theme="7" tint="0.59996337778862885"/>
        </right>
        <top/>
        <bottom/>
      </border>
    </dxf>
    <dxf>
      <font>
        <b/>
        <i val="0"/>
        <strike val="0"/>
        <condense val="0"/>
        <extend val="0"/>
        <outline val="0"/>
        <shadow val="0"/>
        <u val="none"/>
        <vertAlign val="baseline"/>
        <sz val="11"/>
        <color theme="1"/>
        <name val="Calibri"/>
        <scheme val="minor"/>
      </font>
      <fill>
        <patternFill patternType="solid">
          <fgColor indexed="64"/>
          <bgColor theme="7" tint="0.39997558519241921"/>
        </patternFill>
      </fill>
      <alignment horizontal="center" vertical="bottom" textRotation="0" wrapText="0" indent="0" justifyLastLine="0" shrinkToFit="0" readingOrder="0"/>
      <border diagonalUp="0" diagonalDown="0" outline="0">
        <left style="thin">
          <color theme="7" tint="0.59996337778862885"/>
        </left>
        <right style="thin">
          <color theme="7" tint="0.59996337778862885"/>
        </right>
        <top/>
        <bottom style="thin">
          <color theme="7" tint="0.39997558519241921"/>
        </bottom>
      </border>
    </dxf>
    <dxf>
      <alignment horizontal="right" vertical="center" textRotation="0" wrapText="0" indent="0" justifyLastLine="0" shrinkToFit="0" readingOrder="0"/>
      <border diagonalUp="0" diagonalDown="0" outline="0">
        <left/>
        <right style="thin">
          <color theme="7" tint="0.59996337778862885"/>
        </right>
        <top/>
        <bottom/>
      </border>
    </dxf>
    <dxf>
      <font>
        <b/>
        <i val="0"/>
        <strike val="0"/>
        <condense val="0"/>
        <extend val="0"/>
        <outline val="0"/>
        <shadow val="0"/>
        <u val="none"/>
        <vertAlign val="baseline"/>
        <sz val="11"/>
        <color theme="1"/>
        <name val="Calibri"/>
        <scheme val="minor"/>
      </font>
      <fill>
        <patternFill patternType="solid">
          <fgColor indexed="64"/>
          <bgColor theme="7" tint="0.39997558519241921"/>
        </patternFill>
      </fill>
      <alignment horizontal="right" vertical="bottom" textRotation="0" wrapText="0" indent="0" justifyLastLine="0" shrinkToFit="0" readingOrder="0"/>
      <border diagonalUp="0" diagonalDown="0" outline="0">
        <left/>
        <right style="thin">
          <color theme="7" tint="0.59996337778862885"/>
        </right>
        <top/>
        <bottom style="thin">
          <color theme="7" tint="0.39997558519241921"/>
        </bottom>
      </border>
    </dxf>
    <dxf>
      <border outline="0">
        <left style="thin">
          <color theme="7" tint="0.59996337778862885"/>
        </left>
        <right style="thin">
          <color theme="7" tint="0.59996337778862885"/>
        </right>
        <top style="thin">
          <color theme="7" tint="0.39997558519241921"/>
        </top>
      </border>
    </dxf>
    <dxf>
      <alignment vertical="center" textRotation="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1"/>
        <name val="Calibri"/>
        <scheme val="minor"/>
      </font>
      <fill>
        <patternFill patternType="solid">
          <fgColor indexed="64"/>
          <bgColor theme="7" tint="0.39997558519241921"/>
        </patternFill>
      </fill>
      <alignment vertical="center" textRotation="0" indent="0" justifyLastLine="0" shrinkToFit="0" readingOrder="0"/>
      <border diagonalUp="0" diagonalDown="0" outline="0">
        <left style="thin">
          <color theme="7" tint="0.59996337778862885"/>
        </left>
        <right style="thin">
          <color theme="7" tint="0.59996337778862885"/>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pn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png"/><Relationship Id="rId149" Type="http://schemas.openxmlformats.org/officeDocument/2006/relationships/image" Target="../media/image149.jpeg"/><Relationship Id="rId5" Type="http://schemas.openxmlformats.org/officeDocument/2006/relationships/image" Target="../media/image5.png"/><Relationship Id="rId95" Type="http://schemas.openxmlformats.org/officeDocument/2006/relationships/image" Target="../media/image95.jpeg"/><Relationship Id="rId160" Type="http://schemas.openxmlformats.org/officeDocument/2006/relationships/image" Target="../media/image160.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png"/><Relationship Id="rId118" Type="http://schemas.openxmlformats.org/officeDocument/2006/relationships/image" Target="../media/image118.jpeg"/><Relationship Id="rId139" Type="http://schemas.openxmlformats.org/officeDocument/2006/relationships/image" Target="../media/image139.jpeg"/><Relationship Id="rId85" Type="http://schemas.openxmlformats.org/officeDocument/2006/relationships/image" Target="../media/image85.png"/><Relationship Id="rId150" Type="http://schemas.openxmlformats.org/officeDocument/2006/relationships/image" Target="../media/image150.jpeg"/><Relationship Id="rId171" Type="http://schemas.openxmlformats.org/officeDocument/2006/relationships/image" Target="../media/image171.pn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pn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png"/><Relationship Id="rId161" Type="http://schemas.openxmlformats.org/officeDocument/2006/relationships/image" Target="../media/image16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pn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png"/><Relationship Id="rId130" Type="http://schemas.openxmlformats.org/officeDocument/2006/relationships/image" Target="../media/image130.pn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png"/><Relationship Id="rId177" Type="http://schemas.openxmlformats.org/officeDocument/2006/relationships/image" Target="../media/image177.jpeg"/><Relationship Id="rId172" Type="http://schemas.openxmlformats.org/officeDocument/2006/relationships/image" Target="../media/image172.jpeg"/><Relationship Id="rId13" Type="http://schemas.openxmlformats.org/officeDocument/2006/relationships/image" Target="../media/image13.pn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png"/><Relationship Id="rId141" Type="http://schemas.openxmlformats.org/officeDocument/2006/relationships/image" Target="../media/image141.jpeg"/><Relationship Id="rId146" Type="http://schemas.openxmlformats.org/officeDocument/2006/relationships/image" Target="../media/image146.png"/><Relationship Id="rId167" Type="http://schemas.openxmlformats.org/officeDocument/2006/relationships/image" Target="../media/image167.jpeg"/><Relationship Id="rId7" Type="http://schemas.openxmlformats.org/officeDocument/2006/relationships/image" Target="../media/image7.pn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png"/><Relationship Id="rId152" Type="http://schemas.openxmlformats.org/officeDocument/2006/relationships/image" Target="../media/image152.png"/><Relationship Id="rId173" Type="http://schemas.openxmlformats.org/officeDocument/2006/relationships/image" Target="../media/image173.jpeg"/><Relationship Id="rId19" Type="http://schemas.openxmlformats.org/officeDocument/2006/relationships/image" Target="../media/image19.jpeg"/><Relationship Id="rId14" Type="http://schemas.openxmlformats.org/officeDocument/2006/relationships/image" Target="../media/image14.pn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png"/><Relationship Id="rId147" Type="http://schemas.openxmlformats.org/officeDocument/2006/relationships/image" Target="../media/image147.jpeg"/><Relationship Id="rId168" Type="http://schemas.openxmlformats.org/officeDocument/2006/relationships/image" Target="../media/image168.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png"/><Relationship Id="rId116" Type="http://schemas.openxmlformats.org/officeDocument/2006/relationships/image" Target="../media/image116.jpe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jpeg"/><Relationship Id="rId132" Type="http://schemas.openxmlformats.org/officeDocument/2006/relationships/image" Target="../media/image132.pn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4" Type="http://schemas.openxmlformats.org/officeDocument/2006/relationships/image" Target="../media/image4.jpeg"/><Relationship Id="rId9" Type="http://schemas.openxmlformats.org/officeDocument/2006/relationships/image" Target="../media/image9.jpeg"/><Relationship Id="rId26" Type="http://schemas.openxmlformats.org/officeDocument/2006/relationships/image" Target="../media/image26.jpe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jpeg"/><Relationship Id="rId133" Type="http://schemas.openxmlformats.org/officeDocument/2006/relationships/image" Target="../media/image133.png"/><Relationship Id="rId154" Type="http://schemas.openxmlformats.org/officeDocument/2006/relationships/image" Target="../media/image154.jpeg"/><Relationship Id="rId175" Type="http://schemas.openxmlformats.org/officeDocument/2006/relationships/image" Target="../media/image175.jpeg"/><Relationship Id="rId16" Type="http://schemas.openxmlformats.org/officeDocument/2006/relationships/image" Target="../media/image16.png"/><Relationship Id="rId37" Type="http://schemas.openxmlformats.org/officeDocument/2006/relationships/image" Target="../media/image37.jpeg"/><Relationship Id="rId58" Type="http://schemas.openxmlformats.org/officeDocument/2006/relationships/image" Target="../media/image58.pn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emf"/><Relationship Id="rId90" Type="http://schemas.openxmlformats.org/officeDocument/2006/relationships/image" Target="../media/image90.png"/><Relationship Id="rId165" Type="http://schemas.openxmlformats.org/officeDocument/2006/relationships/image" Target="../media/image165.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pn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png"/><Relationship Id="rId176" Type="http://schemas.openxmlformats.org/officeDocument/2006/relationships/image" Target="../media/image176.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png"/><Relationship Id="rId103" Type="http://schemas.openxmlformats.org/officeDocument/2006/relationships/image" Target="../media/image103.jpeg"/><Relationship Id="rId124" Type="http://schemas.openxmlformats.org/officeDocument/2006/relationships/image" Target="../media/image124.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emf"/><Relationship Id="rId166" Type="http://schemas.openxmlformats.org/officeDocument/2006/relationships/image" Target="../media/image166.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76200</xdr:colOff>
      <xdr:row>28</xdr:row>
      <xdr:rowOff>190500</xdr:rowOff>
    </xdr:from>
    <xdr:to>
      <xdr:col>1</xdr:col>
      <xdr:colOff>1409700</xdr:colOff>
      <xdr:row>31</xdr:row>
      <xdr:rowOff>190500</xdr:rowOff>
    </xdr:to>
    <xdr:pic>
      <xdr:nvPicPr>
        <xdr:cNvPr id="2" name="Obraz 4">
          <a:extLst>
            <a:ext uri="{FF2B5EF4-FFF2-40B4-BE49-F238E27FC236}">
              <a16:creationId xmlns:a16="http://schemas.microsoft.com/office/drawing/2014/main" xmlns="" id="{7BF01CBE-AFB9-4247-8597-8E8C8445C1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5788"/>
        <a:stretch>
          <a:fillRect/>
        </a:stretch>
      </xdr:blipFill>
      <xdr:spPr bwMode="auto">
        <a:xfrm>
          <a:off x="400050" y="9305925"/>
          <a:ext cx="1333500" cy="1162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b="5788"/>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98</xdr:row>
      <xdr:rowOff>361950</xdr:rowOff>
    </xdr:from>
    <xdr:to>
      <xdr:col>1</xdr:col>
      <xdr:colOff>1650617</xdr:colOff>
      <xdr:row>101</xdr:row>
      <xdr:rowOff>314289</xdr:rowOff>
    </xdr:to>
    <xdr:pic>
      <xdr:nvPicPr>
        <xdr:cNvPr id="3" name="Obraz 6">
          <a:extLst>
            <a:ext uri="{FF2B5EF4-FFF2-40B4-BE49-F238E27FC236}">
              <a16:creationId xmlns:a16="http://schemas.microsoft.com/office/drawing/2014/main" xmlns="" id="{AA0F68A7-6BD5-4DA4-95D8-B76F4F82D06C}"/>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449" r="12375"/>
        <a:stretch/>
      </xdr:blipFill>
      <xdr:spPr bwMode="auto">
        <a:xfrm>
          <a:off x="352425" y="30089475"/>
          <a:ext cx="1622042" cy="147633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409575</xdr:colOff>
      <xdr:row>14</xdr:row>
      <xdr:rowOff>295275</xdr:rowOff>
    </xdr:from>
    <xdr:to>
      <xdr:col>1</xdr:col>
      <xdr:colOff>1038225</xdr:colOff>
      <xdr:row>19</xdr:row>
      <xdr:rowOff>114300</xdr:rowOff>
    </xdr:to>
    <xdr:pic>
      <xdr:nvPicPr>
        <xdr:cNvPr id="4" name="Obraz 1">
          <a:extLst>
            <a:ext uri="{FF2B5EF4-FFF2-40B4-BE49-F238E27FC236}">
              <a16:creationId xmlns:a16="http://schemas.microsoft.com/office/drawing/2014/main" xmlns="" id="{4EB72B86-8195-4C79-9BB8-F3B0472069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3425" y="6057900"/>
          <a:ext cx="6286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39</xdr:row>
      <xdr:rowOff>76200</xdr:rowOff>
    </xdr:from>
    <xdr:to>
      <xdr:col>1</xdr:col>
      <xdr:colOff>1019175</xdr:colOff>
      <xdr:row>41</xdr:row>
      <xdr:rowOff>142875</xdr:rowOff>
    </xdr:to>
    <xdr:pic>
      <xdr:nvPicPr>
        <xdr:cNvPr id="5" name="Obraz 3">
          <a:extLst>
            <a:ext uri="{FF2B5EF4-FFF2-40B4-BE49-F238E27FC236}">
              <a16:creationId xmlns:a16="http://schemas.microsoft.com/office/drawing/2014/main" xmlns="" id="{A52D469A-3974-46FA-A59D-0EADC47E86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1975" y="12506325"/>
          <a:ext cx="7810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380997</xdr:colOff>
      <xdr:row>109</xdr:row>
      <xdr:rowOff>85724</xdr:rowOff>
    </xdr:from>
    <xdr:to>
      <xdr:col>1</xdr:col>
      <xdr:colOff>936423</xdr:colOff>
      <xdr:row>110</xdr:row>
      <xdr:rowOff>486224</xdr:rowOff>
    </xdr:to>
    <xdr:pic>
      <xdr:nvPicPr>
        <xdr:cNvPr id="6" name="Obraz 4">
          <a:extLst>
            <a:ext uri="{FF2B5EF4-FFF2-40B4-BE49-F238E27FC236}">
              <a16:creationId xmlns:a16="http://schemas.microsoft.com/office/drawing/2014/main" xmlns="" id="{A7DF0BAB-FED4-4AC0-9138-82F7C8508A4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4847" y="34099499"/>
          <a:ext cx="555426"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161924</xdr:colOff>
      <xdr:row>163</xdr:row>
      <xdr:rowOff>85725</xdr:rowOff>
    </xdr:from>
    <xdr:to>
      <xdr:col>1</xdr:col>
      <xdr:colOff>1288078</xdr:colOff>
      <xdr:row>164</xdr:row>
      <xdr:rowOff>367575</xdr:rowOff>
    </xdr:to>
    <xdr:pic>
      <xdr:nvPicPr>
        <xdr:cNvPr id="7" name="Obraz 5">
          <a:extLst>
            <a:ext uri="{FF2B5EF4-FFF2-40B4-BE49-F238E27FC236}">
              <a16:creationId xmlns:a16="http://schemas.microsoft.com/office/drawing/2014/main" xmlns="" id="{0878115C-1B4D-4DCC-BDE9-DE2103FC82B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5774" y="45243750"/>
          <a:ext cx="1126154" cy="72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523875</xdr:colOff>
      <xdr:row>187</xdr:row>
      <xdr:rowOff>104774</xdr:rowOff>
    </xdr:from>
    <xdr:to>
      <xdr:col>1</xdr:col>
      <xdr:colOff>1136368</xdr:colOff>
      <xdr:row>189</xdr:row>
      <xdr:rowOff>314774</xdr:rowOff>
    </xdr:to>
    <xdr:pic>
      <xdr:nvPicPr>
        <xdr:cNvPr id="8" name="Obraz 7">
          <a:extLst>
            <a:ext uri="{FF2B5EF4-FFF2-40B4-BE49-F238E27FC236}">
              <a16:creationId xmlns:a16="http://schemas.microsoft.com/office/drawing/2014/main" xmlns="" id="{8DC16571-6F48-460A-BA1B-4E3BF6B648A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47725" y="52349399"/>
          <a:ext cx="612493"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237</xdr:row>
      <xdr:rowOff>114299</xdr:rowOff>
    </xdr:from>
    <xdr:to>
      <xdr:col>1</xdr:col>
      <xdr:colOff>1681500</xdr:colOff>
      <xdr:row>238</xdr:row>
      <xdr:rowOff>478799</xdr:rowOff>
    </xdr:to>
    <xdr:pic>
      <xdr:nvPicPr>
        <xdr:cNvPr id="9" name="Obraz 12">
          <a:extLst>
            <a:ext uri="{FF2B5EF4-FFF2-40B4-BE49-F238E27FC236}">
              <a16:creationId xmlns:a16="http://schemas.microsoft.com/office/drawing/2014/main" xmlns="" id="{0BEA100C-3C9B-45A6-9839-38015EADABE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3350" y="68265674"/>
          <a:ext cx="1872000" cy="93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234</xdr:row>
      <xdr:rowOff>104775</xdr:rowOff>
    </xdr:from>
    <xdr:to>
      <xdr:col>1</xdr:col>
      <xdr:colOff>1729050</xdr:colOff>
      <xdr:row>235</xdr:row>
      <xdr:rowOff>505275</xdr:rowOff>
    </xdr:to>
    <xdr:pic>
      <xdr:nvPicPr>
        <xdr:cNvPr id="10" name="Obraz 13">
          <a:extLst>
            <a:ext uri="{FF2B5EF4-FFF2-40B4-BE49-F238E27FC236}">
              <a16:creationId xmlns:a16="http://schemas.microsoft.com/office/drawing/2014/main" xmlns="" id="{5B46EE9E-94E7-41E0-A98A-791ADE914D1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0025" y="66913125"/>
          <a:ext cx="1852875"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22</xdr:row>
      <xdr:rowOff>200025</xdr:rowOff>
    </xdr:from>
    <xdr:to>
      <xdr:col>1</xdr:col>
      <xdr:colOff>1181100</xdr:colOff>
      <xdr:row>26</xdr:row>
      <xdr:rowOff>57150</xdr:rowOff>
    </xdr:to>
    <xdr:pic>
      <xdr:nvPicPr>
        <xdr:cNvPr id="11" name="Obraz 1">
          <a:extLst>
            <a:ext uri="{FF2B5EF4-FFF2-40B4-BE49-F238E27FC236}">
              <a16:creationId xmlns:a16="http://schemas.microsoft.com/office/drawing/2014/main" xmlns="" id="{FA963729-EBF5-4D14-9FBF-18801E32F8D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52450" y="7743825"/>
          <a:ext cx="9525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10</xdr:row>
      <xdr:rowOff>361950</xdr:rowOff>
    </xdr:from>
    <xdr:to>
      <xdr:col>1</xdr:col>
      <xdr:colOff>1257300</xdr:colOff>
      <xdr:row>12</xdr:row>
      <xdr:rowOff>247650</xdr:rowOff>
    </xdr:to>
    <xdr:pic>
      <xdr:nvPicPr>
        <xdr:cNvPr id="12" name="Obraz 43">
          <a:extLst>
            <a:ext uri="{FF2B5EF4-FFF2-40B4-BE49-F238E27FC236}">
              <a16:creationId xmlns:a16="http://schemas.microsoft.com/office/drawing/2014/main" xmlns="" id="{61C69596-E989-427A-BCBB-788869F56F98}"/>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t="5371" b="3909"/>
        <a:stretch>
          <a:fillRect/>
        </a:stretch>
      </xdr:blipFill>
      <xdr:spPr bwMode="auto">
        <a:xfrm>
          <a:off x="619125" y="4210050"/>
          <a:ext cx="9620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33</xdr:row>
      <xdr:rowOff>66675</xdr:rowOff>
    </xdr:from>
    <xdr:to>
      <xdr:col>1</xdr:col>
      <xdr:colOff>1143000</xdr:colOff>
      <xdr:row>35</xdr:row>
      <xdr:rowOff>180975</xdr:rowOff>
    </xdr:to>
    <xdr:pic>
      <xdr:nvPicPr>
        <xdr:cNvPr id="13" name="Obraz 2">
          <a:extLst>
            <a:ext uri="{FF2B5EF4-FFF2-40B4-BE49-F238E27FC236}">
              <a16:creationId xmlns:a16="http://schemas.microsoft.com/office/drawing/2014/main" xmlns="" id="{C563D2F8-962E-4E48-A217-CF26E817AF63}"/>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09600" y="10744200"/>
          <a:ext cx="8572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67</xdr:row>
      <xdr:rowOff>209550</xdr:rowOff>
    </xdr:from>
    <xdr:to>
      <xdr:col>1</xdr:col>
      <xdr:colOff>1257300</xdr:colOff>
      <xdr:row>70</xdr:row>
      <xdr:rowOff>47625</xdr:rowOff>
    </xdr:to>
    <xdr:pic>
      <xdr:nvPicPr>
        <xdr:cNvPr id="14" name="Obraz 8">
          <a:extLst>
            <a:ext uri="{FF2B5EF4-FFF2-40B4-BE49-F238E27FC236}">
              <a16:creationId xmlns:a16="http://schemas.microsoft.com/office/drawing/2014/main" xmlns="" id="{6D2B8DFC-8499-431A-B75D-114EAE39877E}"/>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62025" y="19650075"/>
          <a:ext cx="6191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67</xdr:row>
      <xdr:rowOff>266700</xdr:rowOff>
    </xdr:from>
    <xdr:to>
      <xdr:col>1</xdr:col>
      <xdr:colOff>638175</xdr:colOff>
      <xdr:row>69</xdr:row>
      <xdr:rowOff>533400</xdr:rowOff>
    </xdr:to>
    <xdr:pic>
      <xdr:nvPicPr>
        <xdr:cNvPr id="15" name="Obraz 10">
          <a:extLst>
            <a:ext uri="{FF2B5EF4-FFF2-40B4-BE49-F238E27FC236}">
              <a16:creationId xmlns:a16="http://schemas.microsoft.com/office/drawing/2014/main" xmlns="" id="{D3CDEAB1-568E-4EEE-927F-9F30DF6E5412}"/>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00075" y="19707225"/>
          <a:ext cx="3619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819150</xdr:colOff>
      <xdr:row>46</xdr:row>
      <xdr:rowOff>142874</xdr:rowOff>
    </xdr:from>
    <xdr:to>
      <xdr:col>1</xdr:col>
      <xdr:colOff>1327384</xdr:colOff>
      <xdr:row>49</xdr:row>
      <xdr:rowOff>82799</xdr:rowOff>
    </xdr:to>
    <xdr:pic>
      <xdr:nvPicPr>
        <xdr:cNvPr id="16" name="Obraz 2">
          <a:extLst>
            <a:ext uri="{FF2B5EF4-FFF2-40B4-BE49-F238E27FC236}">
              <a16:creationId xmlns:a16="http://schemas.microsoft.com/office/drawing/2014/main" xmlns="" id="{6DC0A19D-42A6-45E2-9B0D-C43BE9A8926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43000" y="14525624"/>
          <a:ext cx="508234"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44</xdr:row>
      <xdr:rowOff>57150</xdr:rowOff>
    </xdr:from>
    <xdr:to>
      <xdr:col>1</xdr:col>
      <xdr:colOff>866775</xdr:colOff>
      <xdr:row>47</xdr:row>
      <xdr:rowOff>47625</xdr:rowOff>
    </xdr:to>
    <xdr:sp macro="" textlink="">
      <xdr:nvSpPr>
        <xdr:cNvPr id="17" name="Obraz 4">
          <a:extLst>
            <a:ext uri="{FF2B5EF4-FFF2-40B4-BE49-F238E27FC236}">
              <a16:creationId xmlns:a16="http://schemas.microsoft.com/office/drawing/2014/main" xmlns="" id="{E3C66523-4AD8-4BBC-8907-0043A9FD9012}"/>
            </a:ext>
          </a:extLst>
        </xdr:cNvPr>
        <xdr:cNvSpPr>
          <a:spLocks noChangeAspect="1" noChangeArrowheads="1"/>
        </xdr:cNvSpPr>
      </xdr:nvSpPr>
      <xdr:spPr bwMode="auto">
        <a:xfrm>
          <a:off x="0" y="11430000"/>
          <a:ext cx="8667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314325</xdr:colOff>
      <xdr:row>47</xdr:row>
      <xdr:rowOff>161925</xdr:rowOff>
    </xdr:from>
    <xdr:to>
      <xdr:col>1</xdr:col>
      <xdr:colOff>771675</xdr:colOff>
      <xdr:row>50</xdr:row>
      <xdr:rowOff>65850</xdr:rowOff>
    </xdr:to>
    <xdr:pic>
      <xdr:nvPicPr>
        <xdr:cNvPr id="18" name="Obraz 6">
          <a:extLst>
            <a:ext uri="{FF2B5EF4-FFF2-40B4-BE49-F238E27FC236}">
              <a16:creationId xmlns:a16="http://schemas.microsoft.com/office/drawing/2014/main" xmlns="" id="{0008B5C1-A4DD-41B4-AEEA-EFD803D0A16B}"/>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14325" y="14744700"/>
          <a:ext cx="78120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762000</xdr:colOff>
      <xdr:row>90</xdr:row>
      <xdr:rowOff>28575</xdr:rowOff>
    </xdr:from>
    <xdr:to>
      <xdr:col>1</xdr:col>
      <xdr:colOff>1257300</xdr:colOff>
      <xdr:row>90</xdr:row>
      <xdr:rowOff>952500</xdr:rowOff>
    </xdr:to>
    <xdr:pic>
      <xdr:nvPicPr>
        <xdr:cNvPr id="19" name="Obraz 8">
          <a:extLst>
            <a:ext uri="{FF2B5EF4-FFF2-40B4-BE49-F238E27FC236}">
              <a16:creationId xmlns:a16="http://schemas.microsoft.com/office/drawing/2014/main" xmlns="" id="{05018153-9DE2-4B21-979A-3C5B62224D16}"/>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85850" y="26755725"/>
          <a:ext cx="4953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90</xdr:row>
      <xdr:rowOff>28575</xdr:rowOff>
    </xdr:from>
    <xdr:to>
      <xdr:col>1</xdr:col>
      <xdr:colOff>838200</xdr:colOff>
      <xdr:row>90</xdr:row>
      <xdr:rowOff>923925</xdr:rowOff>
    </xdr:to>
    <xdr:pic>
      <xdr:nvPicPr>
        <xdr:cNvPr id="20" name="Obraz 10">
          <a:extLst>
            <a:ext uri="{FF2B5EF4-FFF2-40B4-BE49-F238E27FC236}">
              <a16:creationId xmlns:a16="http://schemas.microsoft.com/office/drawing/2014/main" xmlns="" id="{DC7F5D60-442E-41DB-A0E9-BC0AAC3634EF}"/>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76275" y="26755725"/>
          <a:ext cx="4857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76</xdr:row>
      <xdr:rowOff>47625</xdr:rowOff>
    </xdr:from>
    <xdr:to>
      <xdr:col>1</xdr:col>
      <xdr:colOff>847725</xdr:colOff>
      <xdr:row>79</xdr:row>
      <xdr:rowOff>247650</xdr:rowOff>
    </xdr:to>
    <xdr:pic>
      <xdr:nvPicPr>
        <xdr:cNvPr id="21" name="Obraz 14">
          <a:extLst>
            <a:ext uri="{FF2B5EF4-FFF2-40B4-BE49-F238E27FC236}">
              <a16:creationId xmlns:a16="http://schemas.microsoft.com/office/drawing/2014/main" xmlns="" id="{B628C691-8DCC-4847-96FC-DDAFC8596D93}"/>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14350" y="21840825"/>
          <a:ext cx="65722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819150</xdr:colOff>
      <xdr:row>77</xdr:row>
      <xdr:rowOff>95250</xdr:rowOff>
    </xdr:from>
    <xdr:to>
      <xdr:col>1</xdr:col>
      <xdr:colOff>1266825</xdr:colOff>
      <xdr:row>79</xdr:row>
      <xdr:rowOff>219075</xdr:rowOff>
    </xdr:to>
    <xdr:pic>
      <xdr:nvPicPr>
        <xdr:cNvPr id="22" name="Obraz 12">
          <a:extLst>
            <a:ext uri="{FF2B5EF4-FFF2-40B4-BE49-F238E27FC236}">
              <a16:creationId xmlns:a16="http://schemas.microsoft.com/office/drawing/2014/main" xmlns="" id="{7D5649E9-EC2A-4D19-B136-8FDCD4799D62}"/>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43000" y="22202775"/>
          <a:ext cx="4476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600074</xdr:colOff>
      <xdr:row>115</xdr:row>
      <xdr:rowOff>9525</xdr:rowOff>
    </xdr:from>
    <xdr:to>
      <xdr:col>1</xdr:col>
      <xdr:colOff>1513754</xdr:colOff>
      <xdr:row>119</xdr:row>
      <xdr:rowOff>181425</xdr:rowOff>
    </xdr:to>
    <xdr:pic>
      <xdr:nvPicPr>
        <xdr:cNvPr id="23" name="Obraz 16">
          <a:extLst>
            <a:ext uri="{FF2B5EF4-FFF2-40B4-BE49-F238E27FC236}">
              <a16:creationId xmlns:a16="http://schemas.microsoft.com/office/drawing/2014/main" xmlns="" id="{A91B42C0-A968-4D53-ABF4-DF0C1E340FE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923924" y="35566350"/>
          <a:ext cx="913680"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219074</xdr:colOff>
      <xdr:row>112</xdr:row>
      <xdr:rowOff>66675</xdr:rowOff>
    </xdr:from>
    <xdr:to>
      <xdr:col>1</xdr:col>
      <xdr:colOff>646754</xdr:colOff>
      <xdr:row>117</xdr:row>
      <xdr:rowOff>38550</xdr:rowOff>
    </xdr:to>
    <xdr:pic>
      <xdr:nvPicPr>
        <xdr:cNvPr id="24" name="Obraz 18">
          <a:extLst>
            <a:ext uri="{FF2B5EF4-FFF2-40B4-BE49-F238E27FC236}">
              <a16:creationId xmlns:a16="http://schemas.microsoft.com/office/drawing/2014/main" xmlns="" id="{2EB4038C-E62D-433E-9EC6-0390C1193E69}"/>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 y="35023425"/>
          <a:ext cx="427680"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122</xdr:row>
      <xdr:rowOff>133350</xdr:rowOff>
    </xdr:from>
    <xdr:to>
      <xdr:col>1</xdr:col>
      <xdr:colOff>763180</xdr:colOff>
      <xdr:row>127</xdr:row>
      <xdr:rowOff>105225</xdr:rowOff>
    </xdr:to>
    <xdr:pic>
      <xdr:nvPicPr>
        <xdr:cNvPr id="25" name="Obraz 20">
          <a:extLst>
            <a:ext uri="{FF2B5EF4-FFF2-40B4-BE49-F238E27FC236}">
              <a16:creationId xmlns:a16="http://schemas.microsoft.com/office/drawing/2014/main" xmlns="" id="{99E46D69-23DB-41BA-A110-0D1A6F1DD66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9575" y="37090350"/>
          <a:ext cx="677455"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120</xdr:row>
      <xdr:rowOff>133350</xdr:rowOff>
    </xdr:from>
    <xdr:to>
      <xdr:col>1</xdr:col>
      <xdr:colOff>1276540</xdr:colOff>
      <xdr:row>125</xdr:row>
      <xdr:rowOff>105225</xdr:rowOff>
    </xdr:to>
    <xdr:pic>
      <xdr:nvPicPr>
        <xdr:cNvPr id="26" name="Obraz 22">
          <a:extLst>
            <a:ext uri="{FF2B5EF4-FFF2-40B4-BE49-F238E27FC236}">
              <a16:creationId xmlns:a16="http://schemas.microsoft.com/office/drawing/2014/main" xmlns="" id="{6EADBBE1-266F-4EE7-9B5C-EF77710DEF9C}"/>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90625" y="36690300"/>
          <a:ext cx="409765"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117</xdr:row>
      <xdr:rowOff>104774</xdr:rowOff>
    </xdr:from>
    <xdr:to>
      <xdr:col>1</xdr:col>
      <xdr:colOff>698304</xdr:colOff>
      <xdr:row>122</xdr:row>
      <xdr:rowOff>76649</xdr:rowOff>
    </xdr:to>
    <xdr:pic>
      <xdr:nvPicPr>
        <xdr:cNvPr id="27" name="Obraz 24">
          <a:extLst>
            <a:ext uri="{FF2B5EF4-FFF2-40B4-BE49-F238E27FC236}">
              <a16:creationId xmlns:a16="http://schemas.microsoft.com/office/drawing/2014/main" xmlns="" id="{8ED650A4-815B-4EE9-A2F7-EAF4A24186F5}"/>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66725" y="36061649"/>
          <a:ext cx="555429"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129</xdr:row>
      <xdr:rowOff>76200</xdr:rowOff>
    </xdr:from>
    <xdr:to>
      <xdr:col>1</xdr:col>
      <xdr:colOff>1047750</xdr:colOff>
      <xdr:row>133</xdr:row>
      <xdr:rowOff>123825</xdr:rowOff>
    </xdr:to>
    <xdr:pic>
      <xdr:nvPicPr>
        <xdr:cNvPr id="28" name="Obraz 26">
          <a:extLst>
            <a:ext uri="{FF2B5EF4-FFF2-40B4-BE49-F238E27FC236}">
              <a16:creationId xmlns:a16="http://schemas.microsoft.com/office/drawing/2014/main" xmlns="" id="{5E3D3014-B51A-4E50-BA47-D73AECEE7A3F}"/>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t="8434" b="7832"/>
        <a:stretch>
          <a:fillRect/>
        </a:stretch>
      </xdr:blipFill>
      <xdr:spPr bwMode="auto">
        <a:xfrm>
          <a:off x="600075" y="38633400"/>
          <a:ext cx="771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142</xdr:row>
      <xdr:rowOff>123825</xdr:rowOff>
    </xdr:from>
    <xdr:to>
      <xdr:col>1</xdr:col>
      <xdr:colOff>1479687</xdr:colOff>
      <xdr:row>147</xdr:row>
      <xdr:rowOff>95700</xdr:rowOff>
    </xdr:to>
    <xdr:pic>
      <xdr:nvPicPr>
        <xdr:cNvPr id="29" name="Obraz 28">
          <a:extLst>
            <a:ext uri="{FF2B5EF4-FFF2-40B4-BE49-F238E27FC236}">
              <a16:creationId xmlns:a16="http://schemas.microsoft.com/office/drawing/2014/main" xmlns="" id="{ED188B7D-33BF-430F-BC69-5D11D865A7A2}"/>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981075" y="41081325"/>
          <a:ext cx="822462"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136</xdr:row>
      <xdr:rowOff>95250</xdr:rowOff>
    </xdr:from>
    <xdr:to>
      <xdr:col>1</xdr:col>
      <xdr:colOff>608520</xdr:colOff>
      <xdr:row>141</xdr:row>
      <xdr:rowOff>67125</xdr:rowOff>
    </xdr:to>
    <xdr:pic>
      <xdr:nvPicPr>
        <xdr:cNvPr id="30" name="Obraz 30">
          <a:extLst>
            <a:ext uri="{FF2B5EF4-FFF2-40B4-BE49-F238E27FC236}">
              <a16:creationId xmlns:a16="http://schemas.microsoft.com/office/drawing/2014/main" xmlns="" id="{8047B9DA-4E1B-4C19-8491-42FAA081497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85775" y="40052625"/>
          <a:ext cx="446595"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695325</xdr:colOff>
      <xdr:row>155</xdr:row>
      <xdr:rowOff>133350</xdr:rowOff>
    </xdr:from>
    <xdr:to>
      <xdr:col>1</xdr:col>
      <xdr:colOff>1445154</xdr:colOff>
      <xdr:row>160</xdr:row>
      <xdr:rowOff>105225</xdr:rowOff>
    </xdr:to>
    <xdr:pic>
      <xdr:nvPicPr>
        <xdr:cNvPr id="31" name="Obraz 33632">
          <a:extLst>
            <a:ext uri="{FF2B5EF4-FFF2-40B4-BE49-F238E27FC236}">
              <a16:creationId xmlns:a16="http://schemas.microsoft.com/office/drawing/2014/main" xmlns="" id="{47667012-1BC5-444C-94A4-E683212CF83E}"/>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019175" y="43691175"/>
          <a:ext cx="749829"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171449</xdr:colOff>
      <xdr:row>149</xdr:row>
      <xdr:rowOff>76200</xdr:rowOff>
    </xdr:from>
    <xdr:to>
      <xdr:col>1</xdr:col>
      <xdr:colOff>608849</xdr:colOff>
      <xdr:row>154</xdr:row>
      <xdr:rowOff>48075</xdr:rowOff>
    </xdr:to>
    <xdr:pic>
      <xdr:nvPicPr>
        <xdr:cNvPr id="32" name="Obraz 33634">
          <a:extLst>
            <a:ext uri="{FF2B5EF4-FFF2-40B4-BE49-F238E27FC236}">
              <a16:creationId xmlns:a16="http://schemas.microsoft.com/office/drawing/2014/main" xmlns="" id="{BE0BF8D0-4CA4-488A-B1EC-56E17295D5C7}"/>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495299" y="42433875"/>
          <a:ext cx="437400"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457200</xdr:colOff>
      <xdr:row>166</xdr:row>
      <xdr:rowOff>28574</xdr:rowOff>
    </xdr:from>
    <xdr:to>
      <xdr:col>1</xdr:col>
      <xdr:colOff>1002884</xdr:colOff>
      <xdr:row>167</xdr:row>
      <xdr:rowOff>495749</xdr:rowOff>
    </xdr:to>
    <xdr:pic>
      <xdr:nvPicPr>
        <xdr:cNvPr id="33" name="Obraz 33636">
          <a:extLst>
            <a:ext uri="{FF2B5EF4-FFF2-40B4-BE49-F238E27FC236}">
              <a16:creationId xmlns:a16="http://schemas.microsoft.com/office/drawing/2014/main" xmlns="" id="{4B14A359-D01A-4A96-B120-3FC101E14135}"/>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81050" y="46586774"/>
          <a:ext cx="545684"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781049</xdr:colOff>
      <xdr:row>177</xdr:row>
      <xdr:rowOff>76199</xdr:rowOff>
    </xdr:from>
    <xdr:to>
      <xdr:col>1</xdr:col>
      <xdr:colOff>1466229</xdr:colOff>
      <xdr:row>179</xdr:row>
      <xdr:rowOff>286199</xdr:rowOff>
    </xdr:to>
    <xdr:pic>
      <xdr:nvPicPr>
        <xdr:cNvPr id="34" name="Obraz 33638">
          <a:extLst>
            <a:ext uri="{FF2B5EF4-FFF2-40B4-BE49-F238E27FC236}">
              <a16:creationId xmlns:a16="http://schemas.microsoft.com/office/drawing/2014/main" xmlns="" id="{3BEF119F-EDD5-45B2-971C-ED916EC9A074}"/>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104899" y="49120424"/>
          <a:ext cx="685180"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276225</xdr:colOff>
      <xdr:row>169</xdr:row>
      <xdr:rowOff>57150</xdr:rowOff>
    </xdr:from>
    <xdr:to>
      <xdr:col>1</xdr:col>
      <xdr:colOff>419316</xdr:colOff>
      <xdr:row>174</xdr:row>
      <xdr:rowOff>29025</xdr:rowOff>
    </xdr:to>
    <xdr:pic>
      <xdr:nvPicPr>
        <xdr:cNvPr id="35" name="Obraz 33683">
          <a:extLst>
            <a:ext uri="{FF2B5EF4-FFF2-40B4-BE49-F238E27FC236}">
              <a16:creationId xmlns:a16="http://schemas.microsoft.com/office/drawing/2014/main" xmlns="" id="{BFDE8263-7ABF-4761-AEC8-F9652AE9A27F}"/>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76225" y="47501175"/>
          <a:ext cx="466941"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170</xdr:row>
      <xdr:rowOff>104775</xdr:rowOff>
    </xdr:from>
    <xdr:to>
      <xdr:col>1</xdr:col>
      <xdr:colOff>1258935</xdr:colOff>
      <xdr:row>175</xdr:row>
      <xdr:rowOff>76650</xdr:rowOff>
    </xdr:to>
    <xdr:pic>
      <xdr:nvPicPr>
        <xdr:cNvPr id="36" name="Obraz 33685">
          <a:extLst>
            <a:ext uri="{FF2B5EF4-FFF2-40B4-BE49-F238E27FC236}">
              <a16:creationId xmlns:a16="http://schemas.microsoft.com/office/drawing/2014/main" xmlns="" id="{96B44462-90B7-4528-A491-6979CB4537F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04850" y="47748825"/>
          <a:ext cx="877935"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1333500</xdr:colOff>
      <xdr:row>171</xdr:row>
      <xdr:rowOff>9524</xdr:rowOff>
    </xdr:from>
    <xdr:to>
      <xdr:col>1</xdr:col>
      <xdr:colOff>1564929</xdr:colOff>
      <xdr:row>175</xdr:row>
      <xdr:rowOff>181424</xdr:rowOff>
    </xdr:to>
    <xdr:pic>
      <xdr:nvPicPr>
        <xdr:cNvPr id="37" name="Obraz 33687">
          <a:extLst>
            <a:ext uri="{FF2B5EF4-FFF2-40B4-BE49-F238E27FC236}">
              <a16:creationId xmlns:a16="http://schemas.microsoft.com/office/drawing/2014/main" xmlns="" id="{09DB09C0-0BE2-4781-B378-968D96FC108C}"/>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657350" y="47853599"/>
          <a:ext cx="231429"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177</xdr:row>
      <xdr:rowOff>95250</xdr:rowOff>
    </xdr:from>
    <xdr:to>
      <xdr:col>1</xdr:col>
      <xdr:colOff>746775</xdr:colOff>
      <xdr:row>179</xdr:row>
      <xdr:rowOff>305250</xdr:rowOff>
    </xdr:to>
    <xdr:pic>
      <xdr:nvPicPr>
        <xdr:cNvPr id="38" name="Obraz 33689">
          <a:extLst>
            <a:ext uri="{FF2B5EF4-FFF2-40B4-BE49-F238E27FC236}">
              <a16:creationId xmlns:a16="http://schemas.microsoft.com/office/drawing/2014/main" xmlns="" id="{EEE08B33-1F09-445C-9B04-3967BE40532F}"/>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23875" y="49139475"/>
          <a:ext cx="546750"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182</xdr:row>
      <xdr:rowOff>142875</xdr:rowOff>
    </xdr:from>
    <xdr:to>
      <xdr:col>1</xdr:col>
      <xdr:colOff>827772</xdr:colOff>
      <xdr:row>185</xdr:row>
      <xdr:rowOff>171900</xdr:rowOff>
    </xdr:to>
    <xdr:pic>
      <xdr:nvPicPr>
        <xdr:cNvPr id="39" name="Obraz 33691">
          <a:extLst>
            <a:ext uri="{FF2B5EF4-FFF2-40B4-BE49-F238E27FC236}">
              <a16:creationId xmlns:a16="http://schemas.microsoft.com/office/drawing/2014/main" xmlns="" id="{211A2255-5239-466B-AD7E-C4228427A739}"/>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19100" y="50730150"/>
          <a:ext cx="732522"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182</xdr:row>
      <xdr:rowOff>142875</xdr:rowOff>
    </xdr:from>
    <xdr:to>
      <xdr:col>1</xdr:col>
      <xdr:colOff>1498683</xdr:colOff>
      <xdr:row>185</xdr:row>
      <xdr:rowOff>171900</xdr:rowOff>
    </xdr:to>
    <xdr:pic>
      <xdr:nvPicPr>
        <xdr:cNvPr id="40" name="Obraz 33693">
          <a:extLst>
            <a:ext uri="{FF2B5EF4-FFF2-40B4-BE49-F238E27FC236}">
              <a16:creationId xmlns:a16="http://schemas.microsoft.com/office/drawing/2014/main" xmlns="" id="{9B82399A-640B-4A45-9189-0DC6783DD735}"/>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047750" y="50730150"/>
          <a:ext cx="774783"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191</xdr:row>
      <xdr:rowOff>9525</xdr:rowOff>
    </xdr:from>
    <xdr:to>
      <xdr:col>1</xdr:col>
      <xdr:colOff>1434387</xdr:colOff>
      <xdr:row>195</xdr:row>
      <xdr:rowOff>181425</xdr:rowOff>
    </xdr:to>
    <xdr:pic>
      <xdr:nvPicPr>
        <xdr:cNvPr id="41" name="Obraz 63">
          <a:extLst>
            <a:ext uri="{FF2B5EF4-FFF2-40B4-BE49-F238E27FC236}">
              <a16:creationId xmlns:a16="http://schemas.microsoft.com/office/drawing/2014/main" xmlns="" id="{652EB628-8091-4569-AFA8-A20C36D7D395}"/>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952500" y="53597175"/>
          <a:ext cx="805737"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191</xdr:row>
      <xdr:rowOff>9525</xdr:rowOff>
    </xdr:from>
    <xdr:to>
      <xdr:col>1</xdr:col>
      <xdr:colOff>727950</xdr:colOff>
      <xdr:row>195</xdr:row>
      <xdr:rowOff>181425</xdr:rowOff>
    </xdr:to>
    <xdr:pic>
      <xdr:nvPicPr>
        <xdr:cNvPr id="42" name="Obraz 65">
          <a:extLst>
            <a:ext uri="{FF2B5EF4-FFF2-40B4-BE49-F238E27FC236}">
              <a16:creationId xmlns:a16="http://schemas.microsoft.com/office/drawing/2014/main" xmlns="" id="{772D259B-5D1D-416C-8502-60D28BE2BE26}"/>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533400" y="53397150"/>
          <a:ext cx="518400"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197</xdr:row>
      <xdr:rowOff>19050</xdr:rowOff>
    </xdr:from>
    <xdr:to>
      <xdr:col>1</xdr:col>
      <xdr:colOff>759354</xdr:colOff>
      <xdr:row>201</xdr:row>
      <xdr:rowOff>190950</xdr:rowOff>
    </xdr:to>
    <xdr:pic>
      <xdr:nvPicPr>
        <xdr:cNvPr id="43" name="Obraz 67">
          <a:extLst>
            <a:ext uri="{FF2B5EF4-FFF2-40B4-BE49-F238E27FC236}">
              <a16:creationId xmlns:a16="http://schemas.microsoft.com/office/drawing/2014/main" xmlns="" id="{66AFA1F3-8BFD-4FDF-B9CD-B13CC8E48BB2}"/>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333375" y="54806850"/>
          <a:ext cx="749829"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197</xdr:row>
      <xdr:rowOff>19050</xdr:rowOff>
    </xdr:from>
    <xdr:to>
      <xdr:col>1</xdr:col>
      <xdr:colOff>1488349</xdr:colOff>
      <xdr:row>201</xdr:row>
      <xdr:rowOff>190950</xdr:rowOff>
    </xdr:to>
    <xdr:pic>
      <xdr:nvPicPr>
        <xdr:cNvPr id="44" name="Obraz 69">
          <a:extLst>
            <a:ext uri="{FF2B5EF4-FFF2-40B4-BE49-F238E27FC236}">
              <a16:creationId xmlns:a16="http://schemas.microsoft.com/office/drawing/2014/main" xmlns="" id="{B55C3332-B5C3-4C1A-8EAC-1D3AFF743056}"/>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971550" y="54806850"/>
          <a:ext cx="840649"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203</xdr:row>
      <xdr:rowOff>38099</xdr:rowOff>
    </xdr:from>
    <xdr:to>
      <xdr:col>1</xdr:col>
      <xdr:colOff>1417659</xdr:colOff>
      <xdr:row>207</xdr:row>
      <xdr:rowOff>152400</xdr:rowOff>
    </xdr:to>
    <xdr:pic>
      <xdr:nvPicPr>
        <xdr:cNvPr id="45" name="Obraz 71">
          <a:extLst>
            <a:ext uri="{FF2B5EF4-FFF2-40B4-BE49-F238E27FC236}">
              <a16:creationId xmlns:a16="http://schemas.microsoft.com/office/drawing/2014/main" xmlns="" id="{5F926015-C73A-443C-9720-AC5F45CA7A96}"/>
            </a:ext>
          </a:extLst>
        </xdr:cNvPr>
        <xdr:cNvPicPr>
          <a:picLocks noChangeAspect="1" noChangeArrowheads="1"/>
        </xdr:cNvPicPr>
      </xdr:nvPicPr>
      <xdr:blipFill rotWithShape="1">
        <a:blip xmlns:r="http://schemas.openxmlformats.org/officeDocument/2006/relationships" r:embed="rId43">
          <a:extLst>
            <a:ext uri="{28A0092B-C50C-407E-A947-70E740481C1C}">
              <a14:useLocalDpi xmlns:a14="http://schemas.microsoft.com/office/drawing/2010/main" val="0"/>
            </a:ext>
          </a:extLst>
        </a:blip>
        <a:srcRect t="1" b="5925"/>
        <a:stretch/>
      </xdr:blipFill>
      <xdr:spPr bwMode="auto">
        <a:xfrm>
          <a:off x="1009650" y="55826024"/>
          <a:ext cx="731859" cy="914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203</xdr:row>
      <xdr:rowOff>19050</xdr:rowOff>
    </xdr:from>
    <xdr:to>
      <xdr:col>1</xdr:col>
      <xdr:colOff>783193</xdr:colOff>
      <xdr:row>207</xdr:row>
      <xdr:rowOff>190950</xdr:rowOff>
    </xdr:to>
    <xdr:pic>
      <xdr:nvPicPr>
        <xdr:cNvPr id="46" name="Obraz 73">
          <a:extLst>
            <a:ext uri="{FF2B5EF4-FFF2-40B4-BE49-F238E27FC236}">
              <a16:creationId xmlns:a16="http://schemas.microsoft.com/office/drawing/2014/main" xmlns="" id="{0E237353-C971-4B04-B90D-50DE9729507D}"/>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371475" y="56007000"/>
          <a:ext cx="735568"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209</xdr:row>
      <xdr:rowOff>19049</xdr:rowOff>
    </xdr:from>
    <xdr:to>
      <xdr:col>1</xdr:col>
      <xdr:colOff>1046053</xdr:colOff>
      <xdr:row>209</xdr:row>
      <xdr:rowOff>991049</xdr:rowOff>
    </xdr:to>
    <xdr:pic>
      <xdr:nvPicPr>
        <xdr:cNvPr id="47" name="Obraz 75">
          <a:extLst>
            <a:ext uri="{FF2B5EF4-FFF2-40B4-BE49-F238E27FC236}">
              <a16:creationId xmlns:a16="http://schemas.microsoft.com/office/drawing/2014/main" xmlns="" id="{148A1A1D-D9EC-4740-8782-FFDF82545FC9}"/>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04850" y="57207149"/>
          <a:ext cx="665053"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211</xdr:row>
      <xdr:rowOff>95250</xdr:rowOff>
    </xdr:from>
    <xdr:to>
      <xdr:col>1</xdr:col>
      <xdr:colOff>1068043</xdr:colOff>
      <xdr:row>213</xdr:row>
      <xdr:rowOff>305250</xdr:rowOff>
    </xdr:to>
    <xdr:pic>
      <xdr:nvPicPr>
        <xdr:cNvPr id="48" name="Obraz 77">
          <a:extLst>
            <a:ext uri="{FF2B5EF4-FFF2-40B4-BE49-F238E27FC236}">
              <a16:creationId xmlns:a16="http://schemas.microsoft.com/office/drawing/2014/main" xmlns="" id="{A4BB0522-D792-4B10-B32C-44E008FCCCEF}"/>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t="6667" b="4167"/>
        <a:stretch>
          <a:fillRect/>
        </a:stretch>
      </xdr:blipFill>
      <xdr:spPr bwMode="auto">
        <a:xfrm>
          <a:off x="666750" y="58293000"/>
          <a:ext cx="725143"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45</xdr:row>
      <xdr:rowOff>9524</xdr:rowOff>
    </xdr:from>
    <xdr:to>
      <xdr:col>1</xdr:col>
      <xdr:colOff>1159265</xdr:colOff>
      <xdr:row>47</xdr:row>
      <xdr:rowOff>113474</xdr:rowOff>
    </xdr:to>
    <xdr:pic>
      <xdr:nvPicPr>
        <xdr:cNvPr id="49" name="Obraz 2">
          <a:extLst>
            <a:ext uri="{FF2B5EF4-FFF2-40B4-BE49-F238E27FC236}">
              <a16:creationId xmlns:a16="http://schemas.microsoft.com/office/drawing/2014/main" xmlns="" id="{016E85EC-66A0-4940-B26F-40DF95B78204}"/>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400050" y="14192249"/>
          <a:ext cx="1083065"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219</xdr:row>
      <xdr:rowOff>104775</xdr:rowOff>
    </xdr:from>
    <xdr:to>
      <xdr:col>1</xdr:col>
      <xdr:colOff>1095375</xdr:colOff>
      <xdr:row>223</xdr:row>
      <xdr:rowOff>95700</xdr:rowOff>
    </xdr:to>
    <xdr:pic>
      <xdr:nvPicPr>
        <xdr:cNvPr id="50" name="Obraz 6">
          <a:extLst>
            <a:ext uri="{FF2B5EF4-FFF2-40B4-BE49-F238E27FC236}">
              <a16:creationId xmlns:a16="http://schemas.microsoft.com/office/drawing/2014/main" xmlns="" id="{5A8A1445-7516-40AB-8BF5-1CB4115BA536}"/>
            </a:ext>
          </a:extLst>
        </xdr:cNvPr>
        <xdr:cNvPicPr>
          <a:picLocks noChangeAspect="1" noChangeArrowheads="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28604" r="26902"/>
        <a:stretch/>
      </xdr:blipFill>
      <xdr:spPr bwMode="auto">
        <a:xfrm>
          <a:off x="752475" y="61188600"/>
          <a:ext cx="666750"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466724</xdr:colOff>
      <xdr:row>215</xdr:row>
      <xdr:rowOff>95249</xdr:rowOff>
    </xdr:from>
    <xdr:to>
      <xdr:col>1</xdr:col>
      <xdr:colOff>984282</xdr:colOff>
      <xdr:row>216</xdr:row>
      <xdr:rowOff>495749</xdr:rowOff>
    </xdr:to>
    <xdr:pic>
      <xdr:nvPicPr>
        <xdr:cNvPr id="51" name="Obraz 4">
          <a:extLst>
            <a:ext uri="{FF2B5EF4-FFF2-40B4-BE49-F238E27FC236}">
              <a16:creationId xmlns:a16="http://schemas.microsoft.com/office/drawing/2014/main" xmlns="" id="{B63E797B-89E9-4B27-810D-E40AB7029F4E}"/>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790574" y="59836049"/>
          <a:ext cx="517558"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80</xdr:row>
      <xdr:rowOff>66675</xdr:rowOff>
    </xdr:from>
    <xdr:to>
      <xdr:col>1</xdr:col>
      <xdr:colOff>789520</xdr:colOff>
      <xdr:row>82</xdr:row>
      <xdr:rowOff>425025</xdr:rowOff>
    </xdr:to>
    <xdr:pic>
      <xdr:nvPicPr>
        <xdr:cNvPr id="52" name="Obraz 26">
          <a:extLst>
            <a:ext uri="{FF2B5EF4-FFF2-40B4-BE49-F238E27FC236}">
              <a16:creationId xmlns:a16="http://schemas.microsoft.com/office/drawing/2014/main" xmlns="" id="{8EF4FE78-E93B-4AD0-9320-C8B827B49643}"/>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571500" y="23117175"/>
          <a:ext cx="541870" cy="13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876300</xdr:colOff>
      <xdr:row>80</xdr:row>
      <xdr:rowOff>76200</xdr:rowOff>
    </xdr:from>
    <xdr:to>
      <xdr:col>1</xdr:col>
      <xdr:colOff>1371600</xdr:colOff>
      <xdr:row>82</xdr:row>
      <xdr:rowOff>95250</xdr:rowOff>
    </xdr:to>
    <xdr:pic>
      <xdr:nvPicPr>
        <xdr:cNvPr id="53" name="Obraz 24">
          <a:extLst>
            <a:ext uri="{FF2B5EF4-FFF2-40B4-BE49-F238E27FC236}">
              <a16:creationId xmlns:a16="http://schemas.microsoft.com/office/drawing/2014/main" xmlns="" id="{33125E32-FFA7-4C68-BCDA-07809268939C}"/>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200150" y="23326725"/>
          <a:ext cx="495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225</xdr:row>
      <xdr:rowOff>28574</xdr:rowOff>
    </xdr:from>
    <xdr:to>
      <xdr:col>1</xdr:col>
      <xdr:colOff>1327980</xdr:colOff>
      <xdr:row>225</xdr:row>
      <xdr:rowOff>1000574</xdr:rowOff>
    </xdr:to>
    <xdr:pic>
      <xdr:nvPicPr>
        <xdr:cNvPr id="54" name="Obraz 10">
          <a:extLst>
            <a:ext uri="{FF2B5EF4-FFF2-40B4-BE49-F238E27FC236}">
              <a16:creationId xmlns:a16="http://schemas.microsoft.com/office/drawing/2014/main" xmlns="" id="{FE83C012-0BCB-440F-B864-DC46A1A7412A}"/>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657225" y="62693549"/>
          <a:ext cx="994605"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476250</xdr:colOff>
      <xdr:row>227</xdr:row>
      <xdr:rowOff>19050</xdr:rowOff>
    </xdr:from>
    <xdr:to>
      <xdr:col>1</xdr:col>
      <xdr:colOff>1170536</xdr:colOff>
      <xdr:row>227</xdr:row>
      <xdr:rowOff>991050</xdr:rowOff>
    </xdr:to>
    <xdr:pic>
      <xdr:nvPicPr>
        <xdr:cNvPr id="55" name="Obraz 13">
          <a:extLst>
            <a:ext uri="{FF2B5EF4-FFF2-40B4-BE49-F238E27FC236}">
              <a16:creationId xmlns:a16="http://schemas.microsoft.com/office/drawing/2014/main" xmlns="" id="{360F1CEA-73D5-46A3-A2A2-73A787C2AEB6}"/>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800100" y="63893700"/>
          <a:ext cx="694286" cy="972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352425</xdr:colOff>
      <xdr:row>229</xdr:row>
      <xdr:rowOff>114300</xdr:rowOff>
    </xdr:from>
    <xdr:to>
      <xdr:col>1</xdr:col>
      <xdr:colOff>1239903</xdr:colOff>
      <xdr:row>230</xdr:row>
      <xdr:rowOff>514800</xdr:rowOff>
    </xdr:to>
    <xdr:pic>
      <xdr:nvPicPr>
        <xdr:cNvPr id="56" name="Obraz 9">
          <a:extLst>
            <a:ext uri="{FF2B5EF4-FFF2-40B4-BE49-F238E27FC236}">
              <a16:creationId xmlns:a16="http://schemas.microsoft.com/office/drawing/2014/main" xmlns="" id="{D8D60D56-63CC-4348-B9F2-E1E7570A8E39}"/>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676275" y="65198625"/>
          <a:ext cx="887478"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238124</xdr:colOff>
      <xdr:row>57</xdr:row>
      <xdr:rowOff>171449</xdr:rowOff>
    </xdr:from>
    <xdr:to>
      <xdr:col>1</xdr:col>
      <xdr:colOff>1400409</xdr:colOff>
      <xdr:row>62</xdr:row>
      <xdr:rowOff>107324</xdr:rowOff>
    </xdr:to>
    <xdr:pic>
      <xdr:nvPicPr>
        <xdr:cNvPr id="57" name="Obraz 2">
          <a:extLst>
            <a:ext uri="{FF2B5EF4-FFF2-40B4-BE49-F238E27FC236}">
              <a16:creationId xmlns:a16="http://schemas.microsoft.com/office/drawing/2014/main" xmlns="" id="{2D72E39F-5B2C-4AA7-8C43-7C5C2F78CA08}"/>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561974" y="17611724"/>
          <a:ext cx="1162285" cy="93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53</xdr:row>
      <xdr:rowOff>66675</xdr:rowOff>
    </xdr:from>
    <xdr:to>
      <xdr:col>1</xdr:col>
      <xdr:colOff>1362075</xdr:colOff>
      <xdr:row>54</xdr:row>
      <xdr:rowOff>561975</xdr:rowOff>
    </xdr:to>
    <xdr:pic>
      <xdr:nvPicPr>
        <xdr:cNvPr id="58" name="Obraz 4">
          <a:extLst>
            <a:ext uri="{FF2B5EF4-FFF2-40B4-BE49-F238E27FC236}">
              <a16:creationId xmlns:a16="http://schemas.microsoft.com/office/drawing/2014/main" xmlns="" id="{F261FE28-5302-4D24-B763-651094AF3096}"/>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695325" y="15849600"/>
          <a:ext cx="9906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103</xdr:row>
      <xdr:rowOff>19050</xdr:rowOff>
    </xdr:from>
    <xdr:to>
      <xdr:col>1</xdr:col>
      <xdr:colOff>1113774</xdr:colOff>
      <xdr:row>103</xdr:row>
      <xdr:rowOff>703050</xdr:rowOff>
    </xdr:to>
    <xdr:pic>
      <xdr:nvPicPr>
        <xdr:cNvPr id="59" name="Obraz 4">
          <a:extLst>
            <a:ext uri="{FF2B5EF4-FFF2-40B4-BE49-F238E27FC236}">
              <a16:creationId xmlns:a16="http://schemas.microsoft.com/office/drawing/2014/main" xmlns="" id="{3B676BC8-3FCF-4A92-A4E6-E7DB0DF4E6E9}"/>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l="11267" r="10803" b="5484"/>
        <a:stretch>
          <a:fillRect/>
        </a:stretch>
      </xdr:blipFill>
      <xdr:spPr bwMode="auto">
        <a:xfrm>
          <a:off x="552450" y="30746700"/>
          <a:ext cx="885174"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105</xdr:row>
      <xdr:rowOff>85725</xdr:rowOff>
    </xdr:from>
    <xdr:to>
      <xdr:col>1</xdr:col>
      <xdr:colOff>955754</xdr:colOff>
      <xdr:row>105</xdr:row>
      <xdr:rowOff>697725</xdr:rowOff>
    </xdr:to>
    <xdr:pic>
      <xdr:nvPicPr>
        <xdr:cNvPr id="60" name="Obraz 22" descr="Znalezione obrazy dla zapytania test do wody ustm">
          <a:extLst>
            <a:ext uri="{FF2B5EF4-FFF2-40B4-BE49-F238E27FC236}">
              <a16:creationId xmlns:a16="http://schemas.microsoft.com/office/drawing/2014/main" xmlns="" id="{06D0086C-743A-4FB3-8279-D55AE6BCB97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l="13062" r="16605"/>
        <a:stretch>
          <a:fillRect/>
        </a:stretch>
      </xdr:blipFill>
      <xdr:spPr bwMode="auto">
        <a:xfrm>
          <a:off x="371475" y="31775400"/>
          <a:ext cx="908129" cy="61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895350</xdr:colOff>
      <xdr:row>105</xdr:row>
      <xdr:rowOff>85725</xdr:rowOff>
    </xdr:from>
    <xdr:to>
      <xdr:col>1</xdr:col>
      <xdr:colOff>1581150</xdr:colOff>
      <xdr:row>105</xdr:row>
      <xdr:rowOff>697725</xdr:rowOff>
    </xdr:to>
    <xdr:pic>
      <xdr:nvPicPr>
        <xdr:cNvPr id="61" name="Obraz 5">
          <a:extLst>
            <a:ext uri="{FF2B5EF4-FFF2-40B4-BE49-F238E27FC236}">
              <a16:creationId xmlns:a16="http://schemas.microsoft.com/office/drawing/2014/main" xmlns="" id="{ABF5B464-88D8-4B6D-B65B-217C2B14B1E1}"/>
            </a:ext>
          </a:extLst>
        </xdr:cNvPr>
        <xdr:cNvPicPr>
          <a:picLocks noChangeAspect="1" noChangeArrowheads="1"/>
        </xdr:cNvPicPr>
      </xdr:nvPicPr>
      <xdr:blipFill rotWithShape="1">
        <a:blip xmlns:r="http://schemas.openxmlformats.org/officeDocument/2006/relationships" r:embed="rId59">
          <a:extLst>
            <a:ext uri="{28A0092B-C50C-407E-A947-70E740481C1C}">
              <a14:useLocalDpi xmlns:a14="http://schemas.microsoft.com/office/drawing/2010/main" val="0"/>
            </a:ext>
          </a:extLst>
        </a:blip>
        <a:srcRect r="21559"/>
        <a:stretch/>
      </xdr:blipFill>
      <xdr:spPr bwMode="auto">
        <a:xfrm>
          <a:off x="1219200" y="31775400"/>
          <a:ext cx="685800" cy="61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107</xdr:row>
      <xdr:rowOff>104774</xdr:rowOff>
    </xdr:from>
    <xdr:to>
      <xdr:col>1</xdr:col>
      <xdr:colOff>1666875</xdr:colOff>
      <xdr:row>107</xdr:row>
      <xdr:rowOff>716774</xdr:rowOff>
    </xdr:to>
    <xdr:pic>
      <xdr:nvPicPr>
        <xdr:cNvPr id="62" name="Obraz 7">
          <a:extLst>
            <a:ext uri="{FF2B5EF4-FFF2-40B4-BE49-F238E27FC236}">
              <a16:creationId xmlns:a16="http://schemas.microsoft.com/office/drawing/2014/main" xmlns="" id="{82148E76-D6B8-4270-92A3-24A1248D9EDC}"/>
            </a:ext>
          </a:extLst>
        </xdr:cNvPr>
        <xdr:cNvPicPr>
          <a:picLocks noChangeAspect="1" noChangeArrowheads="1"/>
        </xdr:cNvPicPr>
      </xdr:nvPicPr>
      <xdr:blipFill rotWithShape="1">
        <a:blip xmlns:r="http://schemas.openxmlformats.org/officeDocument/2006/relationships" r:embed="rId60">
          <a:extLst>
            <a:ext uri="{28A0092B-C50C-407E-A947-70E740481C1C}">
              <a14:useLocalDpi xmlns:a14="http://schemas.microsoft.com/office/drawing/2010/main" val="0"/>
            </a:ext>
          </a:extLst>
        </a:blip>
        <a:srcRect r="4495"/>
        <a:stretch/>
      </xdr:blipFill>
      <xdr:spPr bwMode="auto">
        <a:xfrm>
          <a:off x="447675" y="32956499"/>
          <a:ext cx="1543050" cy="61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7</xdr:row>
      <xdr:rowOff>104775</xdr:rowOff>
    </xdr:from>
    <xdr:to>
      <xdr:col>1</xdr:col>
      <xdr:colOff>895350</xdr:colOff>
      <xdr:row>8</xdr:row>
      <xdr:rowOff>523875</xdr:rowOff>
    </xdr:to>
    <xdr:pic>
      <xdr:nvPicPr>
        <xdr:cNvPr id="63" name="Obraz 2">
          <a:extLst>
            <a:ext uri="{FF2B5EF4-FFF2-40B4-BE49-F238E27FC236}">
              <a16:creationId xmlns:a16="http://schemas.microsoft.com/office/drawing/2014/main" xmlns="" id="{5DEC7011-437D-4F55-B65F-20CCAD738139}"/>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790575" y="2495550"/>
          <a:ext cx="4286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232</xdr:row>
      <xdr:rowOff>76200</xdr:rowOff>
    </xdr:from>
    <xdr:to>
      <xdr:col>1</xdr:col>
      <xdr:colOff>1573350</xdr:colOff>
      <xdr:row>232</xdr:row>
      <xdr:rowOff>340200</xdr:rowOff>
    </xdr:to>
    <xdr:pic>
      <xdr:nvPicPr>
        <xdr:cNvPr id="688" name="Obraz 14">
          <a:extLst>
            <a:ext uri="{FF2B5EF4-FFF2-40B4-BE49-F238E27FC236}">
              <a16:creationId xmlns:a16="http://schemas.microsoft.com/office/drawing/2014/main" xmlns="" id="{F6605183-AAF9-46F8-BFB7-FFFBEF5AA3EE}"/>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457200" y="66503550"/>
          <a:ext cx="1440000" cy="26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571498</xdr:colOff>
      <xdr:row>49</xdr:row>
      <xdr:rowOff>114300</xdr:rowOff>
    </xdr:from>
    <xdr:to>
      <xdr:col>1</xdr:col>
      <xdr:colOff>1034354</xdr:colOff>
      <xdr:row>51</xdr:row>
      <xdr:rowOff>146250</xdr:rowOff>
    </xdr:to>
    <xdr:pic>
      <xdr:nvPicPr>
        <xdr:cNvPr id="689" name="Obraz 47">
          <a:extLst>
            <a:ext uri="{FF2B5EF4-FFF2-40B4-BE49-F238E27FC236}">
              <a16:creationId xmlns:a16="http://schemas.microsoft.com/office/drawing/2014/main" xmlns="" id="{D35311BF-6517-4A85-B77F-D05BDF1DC7CE}"/>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895348" y="15097125"/>
          <a:ext cx="46285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95</xdr:row>
      <xdr:rowOff>95250</xdr:rowOff>
    </xdr:from>
    <xdr:to>
      <xdr:col>1</xdr:col>
      <xdr:colOff>1171575</xdr:colOff>
      <xdr:row>95</xdr:row>
      <xdr:rowOff>952500</xdr:rowOff>
    </xdr:to>
    <xdr:pic>
      <xdr:nvPicPr>
        <xdr:cNvPr id="690" name="Obraz 67">
          <a:extLst>
            <a:ext uri="{FF2B5EF4-FFF2-40B4-BE49-F238E27FC236}">
              <a16:creationId xmlns:a16="http://schemas.microsoft.com/office/drawing/2014/main" xmlns="" id="{C0D15037-66F5-4A9E-8CE2-14EA29240D8D}"/>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533400" y="28413075"/>
          <a:ext cx="9620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36</xdr:row>
      <xdr:rowOff>66675</xdr:rowOff>
    </xdr:from>
    <xdr:to>
      <xdr:col>1</xdr:col>
      <xdr:colOff>1009650</xdr:colOff>
      <xdr:row>37</xdr:row>
      <xdr:rowOff>152400</xdr:rowOff>
    </xdr:to>
    <xdr:pic>
      <xdr:nvPicPr>
        <xdr:cNvPr id="691" name="Obraz 47">
          <a:extLst>
            <a:ext uri="{FF2B5EF4-FFF2-40B4-BE49-F238E27FC236}">
              <a16:creationId xmlns:a16="http://schemas.microsoft.com/office/drawing/2014/main" xmlns="" id="{946E8B9C-A60C-45D4-81F7-36C2F4AB2F69}"/>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r="25983"/>
        <a:stretch>
          <a:fillRect/>
        </a:stretch>
      </xdr:blipFill>
      <xdr:spPr bwMode="auto">
        <a:xfrm>
          <a:off x="647700" y="11525250"/>
          <a:ext cx="6858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42</xdr:row>
      <xdr:rowOff>38100</xdr:rowOff>
    </xdr:from>
    <xdr:to>
      <xdr:col>1</xdr:col>
      <xdr:colOff>1057275</xdr:colOff>
      <xdr:row>43</xdr:row>
      <xdr:rowOff>142875</xdr:rowOff>
    </xdr:to>
    <xdr:pic>
      <xdr:nvPicPr>
        <xdr:cNvPr id="692" name="Obraz 3">
          <a:extLst>
            <a:ext uri="{FF2B5EF4-FFF2-40B4-BE49-F238E27FC236}">
              <a16:creationId xmlns:a16="http://schemas.microsoft.com/office/drawing/2014/main" xmlns="" id="{3FB567E2-5E0A-455D-B683-5E3F04BF3E1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1975" y="13249275"/>
          <a:ext cx="8191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240</xdr:row>
      <xdr:rowOff>0</xdr:rowOff>
    </xdr:from>
    <xdr:to>
      <xdr:col>1</xdr:col>
      <xdr:colOff>1062702</xdr:colOff>
      <xdr:row>240</xdr:row>
      <xdr:rowOff>972000</xdr:rowOff>
    </xdr:to>
    <xdr:pic>
      <xdr:nvPicPr>
        <xdr:cNvPr id="693" name="Obraz 70">
          <a:extLst>
            <a:ext uri="{FF2B5EF4-FFF2-40B4-BE49-F238E27FC236}">
              <a16:creationId xmlns:a16="http://schemas.microsoft.com/office/drawing/2014/main" xmlns="" id="{5243D23F-C552-4ADC-BCEA-B9085B70721B}"/>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885825" y="69494400"/>
          <a:ext cx="500727"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495300</xdr:colOff>
      <xdr:row>241</xdr:row>
      <xdr:rowOff>133349</xdr:rowOff>
    </xdr:from>
    <xdr:to>
      <xdr:col>1</xdr:col>
      <xdr:colOff>1132677</xdr:colOff>
      <xdr:row>244</xdr:row>
      <xdr:rowOff>162374</xdr:rowOff>
    </xdr:to>
    <xdr:pic>
      <xdr:nvPicPr>
        <xdr:cNvPr id="694" name="Obraz 71">
          <a:extLst>
            <a:ext uri="{FF2B5EF4-FFF2-40B4-BE49-F238E27FC236}">
              <a16:creationId xmlns:a16="http://schemas.microsoft.com/office/drawing/2014/main" xmlns="" id="{89C349EC-B217-47E9-A519-E1E301FF1B74}"/>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819150" y="70637399"/>
          <a:ext cx="637377"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366</xdr:row>
      <xdr:rowOff>66673</xdr:rowOff>
    </xdr:from>
    <xdr:to>
      <xdr:col>1</xdr:col>
      <xdr:colOff>1311002</xdr:colOff>
      <xdr:row>366</xdr:row>
      <xdr:rowOff>937003</xdr:rowOff>
    </xdr:to>
    <xdr:pic>
      <xdr:nvPicPr>
        <xdr:cNvPr id="703" name="Obraz 1">
          <a:extLst>
            <a:ext uri="{FF2B5EF4-FFF2-40B4-BE49-F238E27FC236}">
              <a16:creationId xmlns:a16="http://schemas.microsoft.com/office/drawing/2014/main" xmlns="" id="{0B89771D-60E8-45EE-9DF5-1D6FDD78F822}"/>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rcRect b="6761"/>
        <a:stretch>
          <a:fillRect/>
        </a:stretch>
      </xdr:blipFill>
      <xdr:spPr bwMode="auto">
        <a:xfrm>
          <a:off x="609600" y="114595273"/>
          <a:ext cx="1025252" cy="870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287</xdr:row>
      <xdr:rowOff>85725</xdr:rowOff>
    </xdr:from>
    <xdr:to>
      <xdr:col>1</xdr:col>
      <xdr:colOff>1042093</xdr:colOff>
      <xdr:row>288</xdr:row>
      <xdr:rowOff>467740</xdr:rowOff>
    </xdr:to>
    <xdr:pic>
      <xdr:nvPicPr>
        <xdr:cNvPr id="320" name="Obraz 2">
          <a:extLst>
            <a:ext uri="{FF2B5EF4-FFF2-40B4-BE49-F238E27FC236}">
              <a16:creationId xmlns:a16="http://schemas.microsoft.com/office/drawing/2014/main" xmlns="" id="{B704AB1A-0DD5-484C-A458-8F86B07B659D}"/>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876300" y="89220675"/>
          <a:ext cx="489643" cy="95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142874</xdr:colOff>
      <xdr:row>354</xdr:row>
      <xdr:rowOff>38099</xdr:rowOff>
    </xdr:from>
    <xdr:to>
      <xdr:col>1</xdr:col>
      <xdr:colOff>1569462</xdr:colOff>
      <xdr:row>354</xdr:row>
      <xdr:rowOff>550207</xdr:rowOff>
    </xdr:to>
    <xdr:pic>
      <xdr:nvPicPr>
        <xdr:cNvPr id="321" name="Obraz 1">
          <a:extLst>
            <a:ext uri="{FF2B5EF4-FFF2-40B4-BE49-F238E27FC236}">
              <a16:creationId xmlns:a16="http://schemas.microsoft.com/office/drawing/2014/main" xmlns="" id="{D1B342F5-20EF-484E-85C0-AE1C00052A34}"/>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466724" y="110623349"/>
          <a:ext cx="1426588"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219074</xdr:colOff>
      <xdr:row>268</xdr:row>
      <xdr:rowOff>114299</xdr:rowOff>
    </xdr:from>
    <xdr:to>
      <xdr:col>1</xdr:col>
      <xdr:colOff>1488220</xdr:colOff>
      <xdr:row>271</xdr:row>
      <xdr:rowOff>144433</xdr:rowOff>
    </xdr:to>
    <xdr:pic>
      <xdr:nvPicPr>
        <xdr:cNvPr id="322" name="Obraz 1">
          <a:extLst>
            <a:ext uri="{FF2B5EF4-FFF2-40B4-BE49-F238E27FC236}">
              <a16:creationId xmlns:a16="http://schemas.microsoft.com/office/drawing/2014/main" xmlns="" id="{F9C15760-0C68-41E4-80AB-F6CF7F87FFE1}"/>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542924" y="83029424"/>
          <a:ext cx="1269146" cy="773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254</xdr:row>
      <xdr:rowOff>142874</xdr:rowOff>
    </xdr:from>
    <xdr:to>
      <xdr:col>1</xdr:col>
      <xdr:colOff>1370179</xdr:colOff>
      <xdr:row>255</xdr:row>
      <xdr:rowOff>466551</xdr:rowOff>
    </xdr:to>
    <xdr:pic>
      <xdr:nvPicPr>
        <xdr:cNvPr id="323" name="Obraz 4">
          <a:extLst>
            <a:ext uri="{FF2B5EF4-FFF2-40B4-BE49-F238E27FC236}">
              <a16:creationId xmlns:a16="http://schemas.microsoft.com/office/drawing/2014/main" xmlns="" id="{C110EAA4-DC36-4D75-89E5-903C0D417DEB}"/>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600075" y="77990699"/>
          <a:ext cx="1093954" cy="523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257</xdr:row>
      <xdr:rowOff>95249</xdr:rowOff>
    </xdr:from>
    <xdr:to>
      <xdr:col>1</xdr:col>
      <xdr:colOff>1065276</xdr:colOff>
      <xdr:row>257</xdr:row>
      <xdr:rowOff>913429</xdr:rowOff>
    </xdr:to>
    <xdr:pic>
      <xdr:nvPicPr>
        <xdr:cNvPr id="324" name="Obraz 5">
          <a:extLst>
            <a:ext uri="{FF2B5EF4-FFF2-40B4-BE49-F238E27FC236}">
              <a16:creationId xmlns:a16="http://schemas.microsoft.com/office/drawing/2014/main" xmlns="" id="{19DC82FC-8612-4924-80DC-5146AB284EF4}"/>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609600" y="78914624"/>
          <a:ext cx="779526" cy="81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314324</xdr:colOff>
      <xdr:row>260</xdr:row>
      <xdr:rowOff>161924</xdr:rowOff>
    </xdr:from>
    <xdr:to>
      <xdr:col>1</xdr:col>
      <xdr:colOff>1126062</xdr:colOff>
      <xdr:row>262</xdr:row>
      <xdr:rowOff>243874</xdr:rowOff>
    </xdr:to>
    <xdr:pic>
      <xdr:nvPicPr>
        <xdr:cNvPr id="325" name="Obraz 6">
          <a:extLst>
            <a:ext uri="{FF2B5EF4-FFF2-40B4-BE49-F238E27FC236}">
              <a16:creationId xmlns:a16="http://schemas.microsoft.com/office/drawing/2014/main" xmlns="" id="{EACB9BBD-B977-436A-8B4A-D0638DB97A91}"/>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638174" y="80390999"/>
          <a:ext cx="811738" cy="84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295276</xdr:colOff>
      <xdr:row>264</xdr:row>
      <xdr:rowOff>123825</xdr:rowOff>
    </xdr:from>
    <xdr:to>
      <xdr:col>1</xdr:col>
      <xdr:colOff>1197207</xdr:colOff>
      <xdr:row>266</xdr:row>
      <xdr:rowOff>225102</xdr:rowOff>
    </xdr:to>
    <xdr:pic>
      <xdr:nvPicPr>
        <xdr:cNvPr id="326" name="Obraz 7">
          <a:extLst>
            <a:ext uri="{FF2B5EF4-FFF2-40B4-BE49-F238E27FC236}">
              <a16:creationId xmlns:a16="http://schemas.microsoft.com/office/drawing/2014/main" xmlns="" id="{135CE578-CBF4-4BF0-96A8-4FD3C222B9E8}"/>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619126" y="81695925"/>
          <a:ext cx="901931" cy="863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273</xdr:row>
      <xdr:rowOff>85724</xdr:rowOff>
    </xdr:from>
    <xdr:to>
      <xdr:col>1</xdr:col>
      <xdr:colOff>1288230</xdr:colOff>
      <xdr:row>274</xdr:row>
      <xdr:rowOff>538560</xdr:rowOff>
    </xdr:to>
    <xdr:pic>
      <xdr:nvPicPr>
        <xdr:cNvPr id="327" name="Obraz 8">
          <a:extLst>
            <a:ext uri="{FF2B5EF4-FFF2-40B4-BE49-F238E27FC236}">
              <a16:creationId xmlns:a16="http://schemas.microsoft.com/office/drawing/2014/main" xmlns="" id="{59883102-6B0D-4F43-84B9-76AE51F4E707}"/>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561975" y="84191474"/>
          <a:ext cx="1050105" cy="1024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296</xdr:row>
      <xdr:rowOff>76199</xdr:rowOff>
    </xdr:from>
    <xdr:to>
      <xdr:col>1</xdr:col>
      <xdr:colOff>1415762</xdr:colOff>
      <xdr:row>297</xdr:row>
      <xdr:rowOff>171449</xdr:rowOff>
    </xdr:to>
    <xdr:pic>
      <xdr:nvPicPr>
        <xdr:cNvPr id="328" name="Obraz 10">
          <a:extLst>
            <a:ext uri="{FF2B5EF4-FFF2-40B4-BE49-F238E27FC236}">
              <a16:creationId xmlns:a16="http://schemas.microsoft.com/office/drawing/2014/main" xmlns="" id="{37A6BCD3-BA9F-4E41-93A0-5A9A5A0186F4}"/>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523875" y="92840174"/>
          <a:ext cx="1215737"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293</xdr:row>
      <xdr:rowOff>104775</xdr:rowOff>
    </xdr:from>
    <xdr:to>
      <xdr:col>1</xdr:col>
      <xdr:colOff>1415762</xdr:colOff>
      <xdr:row>294</xdr:row>
      <xdr:rowOff>187556</xdr:rowOff>
    </xdr:to>
    <xdr:pic>
      <xdr:nvPicPr>
        <xdr:cNvPr id="329" name="Obraz 11">
          <a:extLst>
            <a:ext uri="{FF2B5EF4-FFF2-40B4-BE49-F238E27FC236}">
              <a16:creationId xmlns:a16="http://schemas.microsoft.com/office/drawing/2014/main" xmlns="" id="{7B33B5BC-FA35-4762-8399-5B4768E390E1}"/>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523875" y="91773375"/>
          <a:ext cx="1215737" cy="33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290</xdr:row>
      <xdr:rowOff>114300</xdr:rowOff>
    </xdr:from>
    <xdr:to>
      <xdr:col>1</xdr:col>
      <xdr:colOff>1437756</xdr:colOff>
      <xdr:row>291</xdr:row>
      <xdr:rowOff>165908</xdr:rowOff>
    </xdr:to>
    <xdr:pic>
      <xdr:nvPicPr>
        <xdr:cNvPr id="330" name="Obraz 12">
          <a:extLst>
            <a:ext uri="{FF2B5EF4-FFF2-40B4-BE49-F238E27FC236}">
              <a16:creationId xmlns:a16="http://schemas.microsoft.com/office/drawing/2014/main" xmlns="" id="{1E0D75CE-0572-4170-9A76-B2A81672101D}"/>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533400" y="90687525"/>
          <a:ext cx="1228206" cy="299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299</xdr:row>
      <xdr:rowOff>95250</xdr:rowOff>
    </xdr:from>
    <xdr:to>
      <xdr:col>1</xdr:col>
      <xdr:colOff>1484342</xdr:colOff>
      <xdr:row>300</xdr:row>
      <xdr:rowOff>178031</xdr:rowOff>
    </xdr:to>
    <xdr:pic>
      <xdr:nvPicPr>
        <xdr:cNvPr id="331" name="Obraz 13">
          <a:extLst>
            <a:ext uri="{FF2B5EF4-FFF2-40B4-BE49-F238E27FC236}">
              <a16:creationId xmlns:a16="http://schemas.microsoft.com/office/drawing/2014/main" xmlns="" id="{4928F263-EEC2-4836-82A2-77A39E573012}"/>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523875" y="93954600"/>
          <a:ext cx="1284317" cy="33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228601</xdr:colOff>
      <xdr:row>302</xdr:row>
      <xdr:rowOff>114300</xdr:rowOff>
    </xdr:from>
    <xdr:to>
      <xdr:col>1</xdr:col>
      <xdr:colOff>1444338</xdr:colOff>
      <xdr:row>303</xdr:row>
      <xdr:rowOff>165908</xdr:rowOff>
    </xdr:to>
    <xdr:pic>
      <xdr:nvPicPr>
        <xdr:cNvPr id="332" name="Obraz 14">
          <a:extLst>
            <a:ext uri="{FF2B5EF4-FFF2-40B4-BE49-F238E27FC236}">
              <a16:creationId xmlns:a16="http://schemas.microsoft.com/office/drawing/2014/main" xmlns="" id="{C1F6495A-E1A4-41B3-82BB-649E673F1A68}"/>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552451" y="95069025"/>
          <a:ext cx="1215737" cy="299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305</xdr:row>
      <xdr:rowOff>123825</xdr:rowOff>
    </xdr:from>
    <xdr:to>
      <xdr:col>1</xdr:col>
      <xdr:colOff>1440699</xdr:colOff>
      <xdr:row>306</xdr:row>
      <xdr:rowOff>194138</xdr:rowOff>
    </xdr:to>
    <xdr:pic>
      <xdr:nvPicPr>
        <xdr:cNvPr id="333" name="Obraz 15">
          <a:extLst>
            <a:ext uri="{FF2B5EF4-FFF2-40B4-BE49-F238E27FC236}">
              <a16:creationId xmlns:a16="http://schemas.microsoft.com/office/drawing/2014/main" xmlns="" id="{55E9013A-2C16-4ABC-9EE3-B7D1628BEC53}"/>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523875" y="94173675"/>
          <a:ext cx="1240674" cy="317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321</xdr:row>
      <xdr:rowOff>180975</xdr:rowOff>
    </xdr:from>
    <xdr:to>
      <xdr:col>1</xdr:col>
      <xdr:colOff>1306538</xdr:colOff>
      <xdr:row>322</xdr:row>
      <xdr:rowOff>328901</xdr:rowOff>
    </xdr:to>
    <xdr:pic>
      <xdr:nvPicPr>
        <xdr:cNvPr id="334" name="Obraz 16">
          <a:extLst>
            <a:ext uri="{FF2B5EF4-FFF2-40B4-BE49-F238E27FC236}">
              <a16:creationId xmlns:a16="http://schemas.microsoft.com/office/drawing/2014/main" xmlns="" id="{012A6B45-42AD-455A-82B5-7AC61769B295}"/>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514350" y="100336350"/>
          <a:ext cx="1116038" cy="586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114299</xdr:colOff>
      <xdr:row>407</xdr:row>
      <xdr:rowOff>161925</xdr:rowOff>
    </xdr:from>
    <xdr:to>
      <xdr:col>1</xdr:col>
      <xdr:colOff>1540832</xdr:colOff>
      <xdr:row>409</xdr:row>
      <xdr:rowOff>118519</xdr:rowOff>
    </xdr:to>
    <xdr:pic>
      <xdr:nvPicPr>
        <xdr:cNvPr id="335" name="Obraz 19">
          <a:extLst>
            <a:ext uri="{FF2B5EF4-FFF2-40B4-BE49-F238E27FC236}">
              <a16:creationId xmlns:a16="http://schemas.microsoft.com/office/drawing/2014/main" xmlns="" id="{A5D814CB-ED8F-4A23-A292-B5B778D38B4C}"/>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438149" y="138541125"/>
          <a:ext cx="1426533" cy="58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411</xdr:row>
      <xdr:rowOff>66675</xdr:rowOff>
    </xdr:from>
    <xdr:to>
      <xdr:col>1</xdr:col>
      <xdr:colOff>1479485</xdr:colOff>
      <xdr:row>411</xdr:row>
      <xdr:rowOff>1035986</xdr:rowOff>
    </xdr:to>
    <xdr:pic>
      <xdr:nvPicPr>
        <xdr:cNvPr id="336" name="Obraz 20">
          <a:extLst>
            <a:ext uri="{FF2B5EF4-FFF2-40B4-BE49-F238E27FC236}">
              <a16:creationId xmlns:a16="http://schemas.microsoft.com/office/drawing/2014/main" xmlns="" id="{B9D98176-02AA-4AF7-A2AE-E6A02BDB0614}"/>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504825" y="139646025"/>
          <a:ext cx="1298510" cy="969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200024</xdr:colOff>
      <xdr:row>371</xdr:row>
      <xdr:rowOff>57150</xdr:rowOff>
    </xdr:from>
    <xdr:to>
      <xdr:col>1</xdr:col>
      <xdr:colOff>1438680</xdr:colOff>
      <xdr:row>371</xdr:row>
      <xdr:rowOff>788706</xdr:rowOff>
    </xdr:to>
    <xdr:pic>
      <xdr:nvPicPr>
        <xdr:cNvPr id="337" name="Obraz 21">
          <a:extLst>
            <a:ext uri="{FF2B5EF4-FFF2-40B4-BE49-F238E27FC236}">
              <a16:creationId xmlns:a16="http://schemas.microsoft.com/office/drawing/2014/main" xmlns="" id="{68014824-121D-4F9C-8D70-8A711BD7FED5}"/>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523874" y="116957475"/>
          <a:ext cx="1238656" cy="73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295274</xdr:colOff>
      <xdr:row>373</xdr:row>
      <xdr:rowOff>85725</xdr:rowOff>
    </xdr:from>
    <xdr:to>
      <xdr:col>1</xdr:col>
      <xdr:colOff>1400920</xdr:colOff>
      <xdr:row>373</xdr:row>
      <xdr:rowOff>793689</xdr:rowOff>
    </xdr:to>
    <xdr:pic>
      <xdr:nvPicPr>
        <xdr:cNvPr id="338" name="Obraz 22">
          <a:extLst>
            <a:ext uri="{FF2B5EF4-FFF2-40B4-BE49-F238E27FC236}">
              <a16:creationId xmlns:a16="http://schemas.microsoft.com/office/drawing/2014/main" xmlns="" id="{565D0478-D7DA-4B68-9868-35884F37D61D}"/>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b="12204"/>
        <a:stretch>
          <a:fillRect/>
        </a:stretch>
      </xdr:blipFill>
      <xdr:spPr bwMode="auto">
        <a:xfrm>
          <a:off x="619124" y="118071900"/>
          <a:ext cx="1105646" cy="707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318</xdr:row>
      <xdr:rowOff>133349</xdr:rowOff>
    </xdr:from>
    <xdr:to>
      <xdr:col>1</xdr:col>
      <xdr:colOff>1142763</xdr:colOff>
      <xdr:row>319</xdr:row>
      <xdr:rowOff>421597</xdr:rowOff>
    </xdr:to>
    <xdr:pic>
      <xdr:nvPicPr>
        <xdr:cNvPr id="339" name="Obraz 23">
          <a:extLst>
            <a:ext uri="{FF2B5EF4-FFF2-40B4-BE49-F238E27FC236}">
              <a16:creationId xmlns:a16="http://schemas.microsoft.com/office/drawing/2014/main" xmlns="" id="{1C04FE80-8F5D-429C-A65E-32EC463DD368}"/>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628650" y="99079049"/>
          <a:ext cx="837963" cy="793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323849</xdr:colOff>
      <xdr:row>375</xdr:row>
      <xdr:rowOff>190499</xdr:rowOff>
    </xdr:from>
    <xdr:to>
      <xdr:col>1</xdr:col>
      <xdr:colOff>1404555</xdr:colOff>
      <xdr:row>375</xdr:row>
      <xdr:rowOff>722539</xdr:rowOff>
    </xdr:to>
    <xdr:pic>
      <xdr:nvPicPr>
        <xdr:cNvPr id="340" name="Obraz 25">
          <a:extLst>
            <a:ext uri="{FF2B5EF4-FFF2-40B4-BE49-F238E27FC236}">
              <a16:creationId xmlns:a16="http://schemas.microsoft.com/office/drawing/2014/main" xmlns="" id="{840EB9EF-1A55-440B-B6CA-8BC621333EA4}"/>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647699" y="119262524"/>
          <a:ext cx="1080706" cy="532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352424</xdr:colOff>
      <xdr:row>377</xdr:row>
      <xdr:rowOff>104775</xdr:rowOff>
    </xdr:from>
    <xdr:to>
      <xdr:col>1</xdr:col>
      <xdr:colOff>1383252</xdr:colOff>
      <xdr:row>379</xdr:row>
      <xdr:rowOff>207681</xdr:rowOff>
    </xdr:to>
    <xdr:pic>
      <xdr:nvPicPr>
        <xdr:cNvPr id="341" name="Obraz 26">
          <a:extLst>
            <a:ext uri="{FF2B5EF4-FFF2-40B4-BE49-F238E27FC236}">
              <a16:creationId xmlns:a16="http://schemas.microsoft.com/office/drawing/2014/main" xmlns="" id="{6828F61B-9C18-42BB-8EAA-CC87526B4F21}"/>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676274" y="120319800"/>
          <a:ext cx="1030828" cy="73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333374</xdr:colOff>
      <xdr:row>381</xdr:row>
      <xdr:rowOff>38099</xdr:rowOff>
    </xdr:from>
    <xdr:to>
      <xdr:col>1</xdr:col>
      <xdr:colOff>1422394</xdr:colOff>
      <xdr:row>381</xdr:row>
      <xdr:rowOff>819533</xdr:rowOff>
    </xdr:to>
    <xdr:pic>
      <xdr:nvPicPr>
        <xdr:cNvPr id="342" name="Obraz 27">
          <a:extLst>
            <a:ext uri="{FF2B5EF4-FFF2-40B4-BE49-F238E27FC236}">
              <a16:creationId xmlns:a16="http://schemas.microsoft.com/office/drawing/2014/main" xmlns="" id="{6903E9B3-ED91-41A1-A279-8EDCE15F3799}"/>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657224" y="121396124"/>
          <a:ext cx="1089020" cy="781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383</xdr:row>
      <xdr:rowOff>66675</xdr:rowOff>
    </xdr:from>
    <xdr:to>
      <xdr:col>1</xdr:col>
      <xdr:colOff>1437979</xdr:colOff>
      <xdr:row>383</xdr:row>
      <xdr:rowOff>831483</xdr:rowOff>
    </xdr:to>
    <xdr:pic>
      <xdr:nvPicPr>
        <xdr:cNvPr id="343" name="Obraz 28">
          <a:extLst>
            <a:ext uri="{FF2B5EF4-FFF2-40B4-BE49-F238E27FC236}">
              <a16:creationId xmlns:a16="http://schemas.microsoft.com/office/drawing/2014/main" xmlns="" id="{0FA93BEA-D66B-4C91-85BB-F06D28779177}"/>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714375" y="122453400"/>
          <a:ext cx="1047454" cy="764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312</xdr:row>
      <xdr:rowOff>180974</xdr:rowOff>
    </xdr:from>
    <xdr:to>
      <xdr:col>1</xdr:col>
      <xdr:colOff>773084</xdr:colOff>
      <xdr:row>313</xdr:row>
      <xdr:rowOff>525952</xdr:rowOff>
    </xdr:to>
    <xdr:pic>
      <xdr:nvPicPr>
        <xdr:cNvPr id="344" name="Obraz 2">
          <a:extLst>
            <a:ext uri="{FF2B5EF4-FFF2-40B4-BE49-F238E27FC236}">
              <a16:creationId xmlns:a16="http://schemas.microsoft.com/office/drawing/2014/main" xmlns="" id="{E3134FC2-4C17-44D3-9912-947AB52881BA}"/>
            </a:ext>
          </a:extLst>
        </xdr:cNvPr>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323850" y="96469199"/>
          <a:ext cx="773084" cy="9164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485774</xdr:colOff>
      <xdr:row>324</xdr:row>
      <xdr:rowOff>76198</xdr:rowOff>
    </xdr:from>
    <xdr:to>
      <xdr:col>1</xdr:col>
      <xdr:colOff>963755</xdr:colOff>
      <xdr:row>326</xdr:row>
      <xdr:rowOff>346638</xdr:rowOff>
    </xdr:to>
    <xdr:pic>
      <xdr:nvPicPr>
        <xdr:cNvPr id="345" name="Obraz 6">
          <a:extLst>
            <a:ext uri="{FF2B5EF4-FFF2-40B4-BE49-F238E27FC236}">
              <a16:creationId xmlns:a16="http://schemas.microsoft.com/office/drawing/2014/main" xmlns="" id="{91754589-BAA4-4C1F-A065-05335D040378}"/>
            </a:ext>
          </a:extLst>
        </xdr:cNvPr>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809624" y="101307898"/>
          <a:ext cx="477981" cy="103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328</xdr:row>
      <xdr:rowOff>104775</xdr:rowOff>
    </xdr:from>
    <xdr:to>
      <xdr:col>1</xdr:col>
      <xdr:colOff>1605741</xdr:colOff>
      <xdr:row>328</xdr:row>
      <xdr:rowOff>936464</xdr:rowOff>
    </xdr:to>
    <xdr:pic>
      <xdr:nvPicPr>
        <xdr:cNvPr id="704" name="Obraz 10">
          <a:extLst>
            <a:ext uri="{FF2B5EF4-FFF2-40B4-BE49-F238E27FC236}">
              <a16:creationId xmlns:a16="http://schemas.microsoft.com/office/drawing/2014/main" xmlns="" id="{51C78B57-9C14-44D1-BF19-83D6D835C39A}"/>
            </a:ext>
          </a:extLst>
        </xdr:cNvPr>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400050" y="102679500"/>
          <a:ext cx="1529541" cy="831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330</xdr:row>
      <xdr:rowOff>295275</xdr:rowOff>
    </xdr:from>
    <xdr:to>
      <xdr:col>1</xdr:col>
      <xdr:colOff>1590399</xdr:colOff>
      <xdr:row>332</xdr:row>
      <xdr:rowOff>116828</xdr:rowOff>
    </xdr:to>
    <xdr:pic>
      <xdr:nvPicPr>
        <xdr:cNvPr id="705" name="Obraz 14">
          <a:extLst>
            <a:ext uri="{FF2B5EF4-FFF2-40B4-BE49-F238E27FC236}">
              <a16:creationId xmlns:a16="http://schemas.microsoft.com/office/drawing/2014/main" xmlns="" id="{DB3B6EC0-C4E5-403D-AC1B-917753AE2502}"/>
            </a:ext>
          </a:extLst>
        </xdr:cNvPr>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390525" y="104079675"/>
          <a:ext cx="1523724" cy="583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334</xdr:row>
      <xdr:rowOff>190500</xdr:rowOff>
    </xdr:from>
    <xdr:to>
      <xdr:col>1</xdr:col>
      <xdr:colOff>1663065</xdr:colOff>
      <xdr:row>336</xdr:row>
      <xdr:rowOff>131445</xdr:rowOff>
    </xdr:to>
    <xdr:grpSp>
      <xdr:nvGrpSpPr>
        <xdr:cNvPr id="706" name="Grupa 21">
          <a:extLst>
            <a:ext uri="{FF2B5EF4-FFF2-40B4-BE49-F238E27FC236}">
              <a16:creationId xmlns:a16="http://schemas.microsoft.com/office/drawing/2014/main" xmlns="" id="{262EBA15-EECA-4D1C-91BE-D07BE59372D9}"/>
            </a:ext>
          </a:extLst>
        </xdr:cNvPr>
        <xdr:cNvGrpSpPr>
          <a:grpSpLocks/>
        </xdr:cNvGrpSpPr>
      </xdr:nvGrpSpPr>
      <xdr:grpSpPr bwMode="auto">
        <a:xfrm>
          <a:off x="352425" y="105317925"/>
          <a:ext cx="1634490" cy="569595"/>
          <a:chOff x="51288" y="20866673"/>
          <a:chExt cx="1055077" cy="284562"/>
        </a:xfrm>
      </xdr:grpSpPr>
      <xdr:pic>
        <xdr:nvPicPr>
          <xdr:cNvPr id="707" name="Obraz 16">
            <a:extLst>
              <a:ext uri="{FF2B5EF4-FFF2-40B4-BE49-F238E27FC236}">
                <a16:creationId xmlns:a16="http://schemas.microsoft.com/office/drawing/2014/main" xmlns="" id="{0B585CD1-369A-6F7B-DF0E-EB20CC8FF040}"/>
              </a:ext>
            </a:extLst>
          </xdr:cNvPr>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51288" y="20867077"/>
            <a:ext cx="332092" cy="280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08" name="Obraz 18">
            <a:extLst>
              <a:ext uri="{FF2B5EF4-FFF2-40B4-BE49-F238E27FC236}">
                <a16:creationId xmlns:a16="http://schemas.microsoft.com/office/drawing/2014/main" xmlns="" id="{D121F5B0-5244-1E35-A810-8BCDF768F9A7}"/>
              </a:ext>
            </a:extLst>
          </xdr:cNvPr>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421097" y="20870538"/>
            <a:ext cx="330115" cy="280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09" name="Obraz 20">
            <a:extLst>
              <a:ext uri="{FF2B5EF4-FFF2-40B4-BE49-F238E27FC236}">
                <a16:creationId xmlns:a16="http://schemas.microsoft.com/office/drawing/2014/main" xmlns="" id="{4870AD8A-B556-FFC5-7170-8FC0FF5ADC3C}"/>
              </a:ext>
            </a:extLst>
          </xdr:cNvPr>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776250" y="20866673"/>
            <a:ext cx="330115" cy="280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47625</xdr:colOff>
      <xdr:row>339</xdr:row>
      <xdr:rowOff>152400</xdr:rowOff>
    </xdr:from>
    <xdr:to>
      <xdr:col>1</xdr:col>
      <xdr:colOff>1643668</xdr:colOff>
      <xdr:row>342</xdr:row>
      <xdr:rowOff>36125</xdr:rowOff>
    </xdr:to>
    <xdr:pic>
      <xdr:nvPicPr>
        <xdr:cNvPr id="710" name="Obraz 23">
          <a:extLst>
            <a:ext uri="{FF2B5EF4-FFF2-40B4-BE49-F238E27FC236}">
              <a16:creationId xmlns:a16="http://schemas.microsoft.com/office/drawing/2014/main" xmlns="" id="{02AB1D9B-B3A0-41E3-9E99-86C870E0FB6C}"/>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371475" y="106622850"/>
          <a:ext cx="1596043" cy="48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276224</xdr:colOff>
      <xdr:row>344</xdr:row>
      <xdr:rowOff>161924</xdr:rowOff>
    </xdr:from>
    <xdr:to>
      <xdr:col>1</xdr:col>
      <xdr:colOff>1365192</xdr:colOff>
      <xdr:row>344</xdr:row>
      <xdr:rowOff>768754</xdr:rowOff>
    </xdr:to>
    <xdr:pic>
      <xdr:nvPicPr>
        <xdr:cNvPr id="711" name="Obraz 25">
          <a:extLst>
            <a:ext uri="{FF2B5EF4-FFF2-40B4-BE49-F238E27FC236}">
              <a16:creationId xmlns:a16="http://schemas.microsoft.com/office/drawing/2014/main" xmlns="" id="{7269E268-0B1E-4A21-B471-E499C925B568}"/>
            </a:ext>
          </a:extLst>
        </xdr:cNvPr>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600074" y="107632499"/>
          <a:ext cx="1088968" cy="606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346</xdr:row>
      <xdr:rowOff>66674</xdr:rowOff>
    </xdr:from>
    <xdr:to>
      <xdr:col>1</xdr:col>
      <xdr:colOff>1533525</xdr:colOff>
      <xdr:row>350</xdr:row>
      <xdr:rowOff>151880</xdr:rowOff>
    </xdr:to>
    <xdr:pic>
      <xdr:nvPicPr>
        <xdr:cNvPr id="712" name="Obraz 27">
          <a:extLst>
            <a:ext uri="{FF2B5EF4-FFF2-40B4-BE49-F238E27FC236}">
              <a16:creationId xmlns:a16="http://schemas.microsoft.com/office/drawing/2014/main" xmlns="" id="{36865795-E921-48C5-828B-423D0947CA2D}"/>
            </a:ext>
          </a:extLst>
        </xdr:cNvPr>
        <xdr:cNvPicPr>
          <a:picLocks noChangeAspect="1" noChangeArrowheads="1"/>
        </xdr:cNvPicPr>
      </xdr:nvPicPr>
      <xdr:blipFill rotWithShape="1">
        <a:blip xmlns:r="http://schemas.openxmlformats.org/officeDocument/2006/relationships" r:embed="rId101" cstate="print">
          <a:extLst>
            <a:ext uri="{28A0092B-C50C-407E-A947-70E740481C1C}">
              <a14:useLocalDpi xmlns:a14="http://schemas.microsoft.com/office/drawing/2010/main" val="0"/>
            </a:ext>
          </a:extLst>
        </a:blip>
        <a:srcRect l="6322" r="11493"/>
        <a:stretch/>
      </xdr:blipFill>
      <xdr:spPr bwMode="auto">
        <a:xfrm>
          <a:off x="371475" y="108623099"/>
          <a:ext cx="1485900" cy="885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161924</xdr:colOff>
      <xdr:row>352</xdr:row>
      <xdr:rowOff>38100</xdr:rowOff>
    </xdr:from>
    <xdr:to>
      <xdr:col>1</xdr:col>
      <xdr:colOff>1471178</xdr:colOff>
      <xdr:row>352</xdr:row>
      <xdr:rowOff>580506</xdr:rowOff>
    </xdr:to>
    <xdr:pic>
      <xdr:nvPicPr>
        <xdr:cNvPr id="713" name="Obraz 29">
          <a:extLst>
            <a:ext uri="{FF2B5EF4-FFF2-40B4-BE49-F238E27FC236}">
              <a16:creationId xmlns:a16="http://schemas.microsoft.com/office/drawing/2014/main" xmlns="" id="{2B59DFDE-4ABB-485E-9BC6-8E4D1CFE3FA0}"/>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485774" y="109794675"/>
          <a:ext cx="1309254" cy="542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323849</xdr:colOff>
      <xdr:row>357</xdr:row>
      <xdr:rowOff>104774</xdr:rowOff>
    </xdr:from>
    <xdr:to>
      <xdr:col>1</xdr:col>
      <xdr:colOff>1600200</xdr:colOff>
      <xdr:row>359</xdr:row>
      <xdr:rowOff>239232</xdr:rowOff>
    </xdr:to>
    <xdr:pic>
      <xdr:nvPicPr>
        <xdr:cNvPr id="714" name="Obraz 41249">
          <a:extLst>
            <a:ext uri="{FF2B5EF4-FFF2-40B4-BE49-F238E27FC236}">
              <a16:creationId xmlns:a16="http://schemas.microsoft.com/office/drawing/2014/main" xmlns="" id="{C313D31C-B682-4CF0-BDB8-F2A81DB4838C}"/>
            </a:ext>
          </a:extLst>
        </xdr:cNvPr>
        <xdr:cNvPicPr>
          <a:picLocks noChangeAspect="1" noChangeArrowheads="1"/>
        </xdr:cNvPicPr>
      </xdr:nvPicPr>
      <xdr:blipFill rotWithShape="1">
        <a:blip xmlns:r="http://schemas.openxmlformats.org/officeDocument/2006/relationships" r:embed="rId103" cstate="print">
          <a:extLst>
            <a:ext uri="{28A0092B-C50C-407E-A947-70E740481C1C}">
              <a14:useLocalDpi xmlns:a14="http://schemas.microsoft.com/office/drawing/2010/main" val="0"/>
            </a:ext>
          </a:extLst>
        </a:blip>
        <a:srcRect r="5637"/>
        <a:stretch/>
      </xdr:blipFill>
      <xdr:spPr bwMode="auto">
        <a:xfrm>
          <a:off x="323849" y="112033049"/>
          <a:ext cx="1600201" cy="763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361</xdr:row>
      <xdr:rowOff>66672</xdr:rowOff>
    </xdr:from>
    <xdr:to>
      <xdr:col>1</xdr:col>
      <xdr:colOff>1348318</xdr:colOff>
      <xdr:row>364</xdr:row>
      <xdr:rowOff>208135</xdr:rowOff>
    </xdr:to>
    <xdr:pic>
      <xdr:nvPicPr>
        <xdr:cNvPr id="715" name="Obraz 41251">
          <a:extLst>
            <a:ext uri="{FF2B5EF4-FFF2-40B4-BE49-F238E27FC236}">
              <a16:creationId xmlns:a16="http://schemas.microsoft.com/office/drawing/2014/main" xmlns="" id="{3833FE82-33A1-4807-BE6A-49A195C9A235}"/>
            </a:ext>
          </a:extLst>
        </xdr:cNvPr>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val="0"/>
            </a:ext>
          </a:extLst>
        </a:blip>
        <a:srcRect/>
        <a:stretch>
          <a:fillRect/>
        </a:stretch>
      </xdr:blipFill>
      <xdr:spPr bwMode="auto">
        <a:xfrm>
          <a:off x="485775" y="113137947"/>
          <a:ext cx="1186393" cy="1084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385</xdr:row>
      <xdr:rowOff>38099</xdr:rowOff>
    </xdr:from>
    <xdr:to>
      <xdr:col>1</xdr:col>
      <xdr:colOff>1726276</xdr:colOff>
      <xdr:row>385</xdr:row>
      <xdr:rowOff>869371</xdr:rowOff>
    </xdr:to>
    <xdr:pic>
      <xdr:nvPicPr>
        <xdr:cNvPr id="716" name="Obraz 41253">
          <a:extLst>
            <a:ext uri="{FF2B5EF4-FFF2-40B4-BE49-F238E27FC236}">
              <a16:creationId xmlns:a16="http://schemas.microsoft.com/office/drawing/2014/main" xmlns="" id="{131E63FF-B0E7-4E46-B815-A4907130E774}"/>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71450" y="123510674"/>
          <a:ext cx="1878676" cy="83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38099</xdr:colOff>
      <xdr:row>387</xdr:row>
      <xdr:rowOff>47624</xdr:rowOff>
    </xdr:from>
    <xdr:to>
      <xdr:col>1</xdr:col>
      <xdr:colOff>1552574</xdr:colOff>
      <xdr:row>387</xdr:row>
      <xdr:rowOff>953712</xdr:rowOff>
    </xdr:to>
    <xdr:pic>
      <xdr:nvPicPr>
        <xdr:cNvPr id="717" name="Obraz 41255">
          <a:extLst>
            <a:ext uri="{FF2B5EF4-FFF2-40B4-BE49-F238E27FC236}">
              <a16:creationId xmlns:a16="http://schemas.microsoft.com/office/drawing/2014/main" xmlns="" id="{067202DA-045F-4221-A760-A8D49BCCBC4C}"/>
            </a:ext>
          </a:extLst>
        </xdr:cNvPr>
        <xdr:cNvPicPr>
          <a:picLocks noChangeAspect="1" noChangeArrowheads="1"/>
        </xdr:cNvPicPr>
      </xdr:nvPicPr>
      <xdr:blipFill rotWithShape="1">
        <a:blip xmlns:r="http://schemas.openxmlformats.org/officeDocument/2006/relationships" r:embed="rId106">
          <a:extLst>
            <a:ext uri="{28A0092B-C50C-407E-A947-70E740481C1C}">
              <a14:useLocalDpi xmlns:a14="http://schemas.microsoft.com/office/drawing/2010/main" val="0"/>
            </a:ext>
          </a:extLst>
        </a:blip>
        <a:srcRect l="12483" r="16626"/>
        <a:stretch/>
      </xdr:blipFill>
      <xdr:spPr bwMode="auto">
        <a:xfrm>
          <a:off x="361949" y="124606049"/>
          <a:ext cx="1514475" cy="906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389</xdr:row>
      <xdr:rowOff>123824</xdr:rowOff>
    </xdr:from>
    <xdr:to>
      <xdr:col>1</xdr:col>
      <xdr:colOff>1676400</xdr:colOff>
      <xdr:row>391</xdr:row>
      <xdr:rowOff>267912</xdr:rowOff>
    </xdr:to>
    <xdr:pic>
      <xdr:nvPicPr>
        <xdr:cNvPr id="718" name="Obraz 41257">
          <a:extLst>
            <a:ext uri="{FF2B5EF4-FFF2-40B4-BE49-F238E27FC236}">
              <a16:creationId xmlns:a16="http://schemas.microsoft.com/office/drawing/2014/main" xmlns="" id="{7C9E23F0-7C9E-4A9F-9FF8-7B36D9BFED66}"/>
            </a:ext>
          </a:extLst>
        </xdr:cNvPr>
        <xdr:cNvPicPr>
          <a:picLocks noChangeAspect="1" noChangeArrowheads="1"/>
        </xdr:cNvPicPr>
      </xdr:nvPicPr>
      <xdr:blipFill rotWithShape="1">
        <a:blip xmlns:r="http://schemas.openxmlformats.org/officeDocument/2006/relationships" r:embed="rId107">
          <a:extLst>
            <a:ext uri="{28A0092B-C50C-407E-A947-70E740481C1C}">
              <a14:useLocalDpi xmlns:a14="http://schemas.microsoft.com/office/drawing/2010/main" val="0"/>
            </a:ext>
          </a:extLst>
        </a:blip>
        <a:srcRect l="12084" r="10035"/>
        <a:stretch/>
      </xdr:blipFill>
      <xdr:spPr bwMode="auto">
        <a:xfrm>
          <a:off x="342900" y="126291974"/>
          <a:ext cx="1657350" cy="906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393</xdr:row>
      <xdr:rowOff>76199</xdr:rowOff>
    </xdr:from>
    <xdr:to>
      <xdr:col>1</xdr:col>
      <xdr:colOff>1581150</xdr:colOff>
      <xdr:row>393</xdr:row>
      <xdr:rowOff>973973</xdr:rowOff>
    </xdr:to>
    <xdr:pic>
      <xdr:nvPicPr>
        <xdr:cNvPr id="719" name="Obraz 41259">
          <a:extLst>
            <a:ext uri="{FF2B5EF4-FFF2-40B4-BE49-F238E27FC236}">
              <a16:creationId xmlns:a16="http://schemas.microsoft.com/office/drawing/2014/main" xmlns="" id="{DC6C4BE3-7843-4DC3-8943-17CF380A6CAE}"/>
            </a:ext>
          </a:extLst>
        </xdr:cNvPr>
        <xdr:cNvPicPr>
          <a:picLocks noChangeAspect="1" noChangeArrowheads="1"/>
        </xdr:cNvPicPr>
      </xdr:nvPicPr>
      <xdr:blipFill rotWithShape="1">
        <a:blip xmlns:r="http://schemas.openxmlformats.org/officeDocument/2006/relationships" r:embed="rId108">
          <a:extLst>
            <a:ext uri="{28A0092B-C50C-407E-A947-70E740481C1C}">
              <a14:useLocalDpi xmlns:a14="http://schemas.microsoft.com/office/drawing/2010/main" val="0"/>
            </a:ext>
          </a:extLst>
        </a:blip>
        <a:srcRect l="14969" r="8643"/>
        <a:stretch/>
      </xdr:blipFill>
      <xdr:spPr bwMode="auto">
        <a:xfrm>
          <a:off x="495300" y="127187324"/>
          <a:ext cx="1409700" cy="897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85724</xdr:colOff>
      <xdr:row>395</xdr:row>
      <xdr:rowOff>57149</xdr:rowOff>
    </xdr:from>
    <xdr:to>
      <xdr:col>1</xdr:col>
      <xdr:colOff>1581149</xdr:colOff>
      <xdr:row>395</xdr:row>
      <xdr:rowOff>929985</xdr:rowOff>
    </xdr:to>
    <xdr:pic>
      <xdr:nvPicPr>
        <xdr:cNvPr id="720" name="Obraz 41261">
          <a:extLst>
            <a:ext uri="{FF2B5EF4-FFF2-40B4-BE49-F238E27FC236}">
              <a16:creationId xmlns:a16="http://schemas.microsoft.com/office/drawing/2014/main" xmlns="" id="{C326DF60-CD17-49EF-A676-BC5AB7FB9129}"/>
            </a:ext>
          </a:extLst>
        </xdr:cNvPr>
        <xdr:cNvPicPr>
          <a:picLocks noChangeAspect="1" noChangeArrowheads="1"/>
        </xdr:cNvPicPr>
      </xdr:nvPicPr>
      <xdr:blipFill rotWithShape="1">
        <a:blip xmlns:r="http://schemas.openxmlformats.org/officeDocument/2006/relationships" r:embed="rId109">
          <a:extLst>
            <a:ext uri="{28A0092B-C50C-407E-A947-70E740481C1C}">
              <a14:useLocalDpi xmlns:a14="http://schemas.microsoft.com/office/drawing/2010/main" val="0"/>
            </a:ext>
          </a:extLst>
        </a:blip>
        <a:srcRect l="12679" r="13593"/>
        <a:stretch/>
      </xdr:blipFill>
      <xdr:spPr bwMode="auto">
        <a:xfrm>
          <a:off x="409574" y="128377949"/>
          <a:ext cx="1495425" cy="8728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397</xdr:row>
      <xdr:rowOff>28574</xdr:rowOff>
    </xdr:from>
    <xdr:to>
      <xdr:col>1</xdr:col>
      <xdr:colOff>1638300</xdr:colOff>
      <xdr:row>397</xdr:row>
      <xdr:rowOff>984365</xdr:rowOff>
    </xdr:to>
    <xdr:pic>
      <xdr:nvPicPr>
        <xdr:cNvPr id="721" name="Obraz 41263">
          <a:extLst>
            <a:ext uri="{FF2B5EF4-FFF2-40B4-BE49-F238E27FC236}">
              <a16:creationId xmlns:a16="http://schemas.microsoft.com/office/drawing/2014/main" xmlns="" id="{7A5434D2-CA14-4946-80A2-ED7AF4EA9F81}"/>
            </a:ext>
          </a:extLst>
        </xdr:cNvPr>
        <xdr:cNvPicPr>
          <a:picLocks noChangeAspect="1" noChangeArrowheads="1"/>
        </xdr:cNvPicPr>
      </xdr:nvPicPr>
      <xdr:blipFill rotWithShape="1">
        <a:blip xmlns:r="http://schemas.openxmlformats.org/officeDocument/2006/relationships" r:embed="rId110">
          <a:extLst>
            <a:ext uri="{28A0092B-C50C-407E-A947-70E740481C1C}">
              <a14:useLocalDpi xmlns:a14="http://schemas.microsoft.com/office/drawing/2010/main" val="0"/>
            </a:ext>
          </a:extLst>
        </a:blip>
        <a:srcRect l="14829" t="6521" r="8333"/>
        <a:stretch/>
      </xdr:blipFill>
      <xdr:spPr bwMode="auto">
        <a:xfrm>
          <a:off x="333375" y="129959099"/>
          <a:ext cx="1628775" cy="955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323849</xdr:colOff>
      <xdr:row>399</xdr:row>
      <xdr:rowOff>38099</xdr:rowOff>
    </xdr:from>
    <xdr:to>
      <xdr:col>1</xdr:col>
      <xdr:colOff>1590674</xdr:colOff>
      <xdr:row>399</xdr:row>
      <xdr:rowOff>1028352</xdr:rowOff>
    </xdr:to>
    <xdr:pic>
      <xdr:nvPicPr>
        <xdr:cNvPr id="722" name="Obraz 41265">
          <a:extLst>
            <a:ext uri="{FF2B5EF4-FFF2-40B4-BE49-F238E27FC236}">
              <a16:creationId xmlns:a16="http://schemas.microsoft.com/office/drawing/2014/main" xmlns="" id="{7A57C379-366A-44B0-9220-5C50FCEFCCDB}"/>
            </a:ext>
          </a:extLst>
        </xdr:cNvPr>
        <xdr:cNvPicPr>
          <a:picLocks noChangeAspect="1" noChangeArrowheads="1"/>
        </xdr:cNvPicPr>
      </xdr:nvPicPr>
      <xdr:blipFill rotWithShape="1">
        <a:blip xmlns:r="http://schemas.openxmlformats.org/officeDocument/2006/relationships" r:embed="rId111">
          <a:extLst>
            <a:ext uri="{28A0092B-C50C-407E-A947-70E740481C1C}">
              <a14:useLocalDpi xmlns:a14="http://schemas.microsoft.com/office/drawing/2010/main" val="0"/>
            </a:ext>
          </a:extLst>
        </a:blip>
        <a:srcRect l="6657" t="5457" r="13943"/>
        <a:stretch/>
      </xdr:blipFill>
      <xdr:spPr bwMode="auto">
        <a:xfrm>
          <a:off x="323849" y="131711699"/>
          <a:ext cx="1590675" cy="990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401</xdr:row>
      <xdr:rowOff>66674</xdr:rowOff>
    </xdr:from>
    <xdr:to>
      <xdr:col>1</xdr:col>
      <xdr:colOff>1685925</xdr:colOff>
      <xdr:row>401</xdr:row>
      <xdr:rowOff>1020039</xdr:rowOff>
    </xdr:to>
    <xdr:pic>
      <xdr:nvPicPr>
        <xdr:cNvPr id="723" name="Obraz 41267">
          <a:extLst>
            <a:ext uri="{FF2B5EF4-FFF2-40B4-BE49-F238E27FC236}">
              <a16:creationId xmlns:a16="http://schemas.microsoft.com/office/drawing/2014/main" xmlns="" id="{A8C4C7F9-0D48-47B0-BF78-2E369D86EB27}"/>
            </a:ext>
          </a:extLst>
        </xdr:cNvPr>
        <xdr:cNvPicPr>
          <a:picLocks noChangeAspect="1" noChangeArrowheads="1"/>
        </xdr:cNvPicPr>
      </xdr:nvPicPr>
      <xdr:blipFill rotWithShape="1">
        <a:blip xmlns:r="http://schemas.openxmlformats.org/officeDocument/2006/relationships" r:embed="rId112">
          <a:extLst>
            <a:ext uri="{28A0092B-C50C-407E-A947-70E740481C1C}">
              <a14:useLocalDpi xmlns:a14="http://schemas.microsoft.com/office/drawing/2010/main" val="0"/>
            </a:ext>
          </a:extLst>
        </a:blip>
        <a:srcRect l="15776" t="8250" r="10741"/>
        <a:stretch/>
      </xdr:blipFill>
      <xdr:spPr bwMode="auto">
        <a:xfrm>
          <a:off x="323850" y="133416674"/>
          <a:ext cx="1685925" cy="9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403</xdr:row>
      <xdr:rowOff>66674</xdr:rowOff>
    </xdr:from>
    <xdr:to>
      <xdr:col>1</xdr:col>
      <xdr:colOff>1543050</xdr:colOff>
      <xdr:row>403</xdr:row>
      <xdr:rowOff>1022465</xdr:rowOff>
    </xdr:to>
    <xdr:pic>
      <xdr:nvPicPr>
        <xdr:cNvPr id="724" name="Obraz 41269">
          <a:extLst>
            <a:ext uri="{FF2B5EF4-FFF2-40B4-BE49-F238E27FC236}">
              <a16:creationId xmlns:a16="http://schemas.microsoft.com/office/drawing/2014/main" xmlns="" id="{35CDB24E-A0D2-4C31-8F81-85BFCCCDC7FA}"/>
            </a:ext>
          </a:extLst>
        </xdr:cNvPr>
        <xdr:cNvPicPr>
          <a:picLocks noChangeAspect="1" noChangeArrowheads="1"/>
        </xdr:cNvPicPr>
      </xdr:nvPicPr>
      <xdr:blipFill rotWithShape="1">
        <a:blip xmlns:r="http://schemas.openxmlformats.org/officeDocument/2006/relationships" r:embed="rId113">
          <a:extLst>
            <a:ext uri="{28A0092B-C50C-407E-A947-70E740481C1C}">
              <a14:useLocalDpi xmlns:a14="http://schemas.microsoft.com/office/drawing/2010/main" val="0"/>
            </a:ext>
          </a:extLst>
        </a:blip>
        <a:srcRect l="10562" t="6521" r="9178"/>
        <a:stretch/>
      </xdr:blipFill>
      <xdr:spPr bwMode="auto">
        <a:xfrm>
          <a:off x="419100" y="135093074"/>
          <a:ext cx="1447800" cy="955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171449</xdr:colOff>
      <xdr:row>405</xdr:row>
      <xdr:rowOff>9525</xdr:rowOff>
    </xdr:from>
    <xdr:to>
      <xdr:col>1</xdr:col>
      <xdr:colOff>1410045</xdr:colOff>
      <xdr:row>405</xdr:row>
      <xdr:rowOff>1023677</xdr:rowOff>
    </xdr:to>
    <xdr:pic>
      <xdr:nvPicPr>
        <xdr:cNvPr id="725" name="Obraz 41273">
          <a:extLst>
            <a:ext uri="{FF2B5EF4-FFF2-40B4-BE49-F238E27FC236}">
              <a16:creationId xmlns:a16="http://schemas.microsoft.com/office/drawing/2014/main" xmlns="" id="{45F6661A-9E48-4C25-B3DE-716E6244CFCB}"/>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495299" y="136712325"/>
          <a:ext cx="1238596" cy="1014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413</xdr:row>
      <xdr:rowOff>161926</xdr:rowOff>
    </xdr:from>
    <xdr:to>
      <xdr:col>1</xdr:col>
      <xdr:colOff>1541907</xdr:colOff>
      <xdr:row>414</xdr:row>
      <xdr:rowOff>424193</xdr:rowOff>
    </xdr:to>
    <xdr:pic>
      <xdr:nvPicPr>
        <xdr:cNvPr id="726" name="Obraz 41277">
          <a:extLst>
            <a:ext uri="{FF2B5EF4-FFF2-40B4-BE49-F238E27FC236}">
              <a16:creationId xmlns:a16="http://schemas.microsoft.com/office/drawing/2014/main" xmlns="" id="{0C4D73C4-7C02-4A01-9EA0-F7A9F67EA473}"/>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466725" y="141417676"/>
          <a:ext cx="1399032" cy="83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228607</xdr:colOff>
      <xdr:row>416</xdr:row>
      <xdr:rowOff>47626</xdr:rowOff>
    </xdr:from>
    <xdr:to>
      <xdr:col>1</xdr:col>
      <xdr:colOff>830130</xdr:colOff>
      <xdr:row>417</xdr:row>
      <xdr:rowOff>229634</xdr:rowOff>
    </xdr:to>
    <xdr:pic>
      <xdr:nvPicPr>
        <xdr:cNvPr id="727" name="Obraz 63">
          <a:extLst>
            <a:ext uri="{FF2B5EF4-FFF2-40B4-BE49-F238E27FC236}">
              <a16:creationId xmlns:a16="http://schemas.microsoft.com/office/drawing/2014/main" xmlns="" id="{C7313C26-D4DD-46BA-8EBF-E2AAD8DA234F}"/>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228607" y="143046451"/>
          <a:ext cx="925373" cy="8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733432</xdr:colOff>
      <xdr:row>416</xdr:row>
      <xdr:rowOff>390529</xdr:rowOff>
    </xdr:from>
    <xdr:to>
      <xdr:col>1</xdr:col>
      <xdr:colOff>1735283</xdr:colOff>
      <xdr:row>417</xdr:row>
      <xdr:rowOff>610774</xdr:rowOff>
    </xdr:to>
    <xdr:pic>
      <xdr:nvPicPr>
        <xdr:cNvPr id="728" name="Obraz 65">
          <a:extLst>
            <a:ext uri="{FF2B5EF4-FFF2-40B4-BE49-F238E27FC236}">
              <a16:creationId xmlns:a16="http://schemas.microsoft.com/office/drawing/2014/main" xmlns="" id="{D8F3141A-31E7-49A4-92BD-961C4FEEB70F}"/>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1057282" y="143389354"/>
          <a:ext cx="1001851" cy="848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228599</xdr:colOff>
      <xdr:row>276</xdr:row>
      <xdr:rowOff>76200</xdr:rowOff>
    </xdr:from>
    <xdr:to>
      <xdr:col>1</xdr:col>
      <xdr:colOff>1471975</xdr:colOff>
      <xdr:row>277</xdr:row>
      <xdr:rowOff>541921</xdr:rowOff>
    </xdr:to>
    <xdr:pic>
      <xdr:nvPicPr>
        <xdr:cNvPr id="729" name="Obraz 9">
          <a:extLst>
            <a:ext uri="{FF2B5EF4-FFF2-40B4-BE49-F238E27FC236}">
              <a16:creationId xmlns:a16="http://schemas.microsoft.com/office/drawing/2014/main" xmlns="" id="{964D36FD-C645-4C05-8186-A996D5AFA866}"/>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552449" y="86306025"/>
          <a:ext cx="1243376" cy="1037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309</xdr:row>
      <xdr:rowOff>19050</xdr:rowOff>
    </xdr:from>
    <xdr:to>
      <xdr:col>1</xdr:col>
      <xdr:colOff>773210</xdr:colOff>
      <xdr:row>310</xdr:row>
      <xdr:rowOff>519943</xdr:rowOff>
    </xdr:to>
    <xdr:pic>
      <xdr:nvPicPr>
        <xdr:cNvPr id="730" name="Obraz 4">
          <a:extLst>
            <a:ext uri="{FF2B5EF4-FFF2-40B4-BE49-F238E27FC236}">
              <a16:creationId xmlns:a16="http://schemas.microsoft.com/office/drawing/2014/main" xmlns="" id="{BF63BFEB-B885-4B9B-BA99-B501044E8E39}"/>
            </a:ext>
          </a:extLst>
        </xdr:cNvPr>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638175" y="94964250"/>
          <a:ext cx="458885" cy="107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838201</xdr:colOff>
      <xdr:row>309</xdr:row>
      <xdr:rowOff>38099</xdr:rowOff>
    </xdr:from>
    <xdr:to>
      <xdr:col>1</xdr:col>
      <xdr:colOff>1317014</xdr:colOff>
      <xdr:row>310</xdr:row>
      <xdr:rowOff>528965</xdr:rowOff>
    </xdr:to>
    <xdr:pic>
      <xdr:nvPicPr>
        <xdr:cNvPr id="731" name="Obraz 2">
          <a:extLst>
            <a:ext uri="{FF2B5EF4-FFF2-40B4-BE49-F238E27FC236}">
              <a16:creationId xmlns:a16="http://schemas.microsoft.com/office/drawing/2014/main" xmlns="" id="{DCA8ADE3-0307-4000-B90D-687C618EBB0C}"/>
            </a:ext>
          </a:extLst>
        </xdr:cNvPr>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1162051" y="94983299"/>
          <a:ext cx="478813" cy="1062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314325</xdr:colOff>
      <xdr:row>355</xdr:row>
      <xdr:rowOff>123824</xdr:rowOff>
    </xdr:from>
    <xdr:to>
      <xdr:col>1</xdr:col>
      <xdr:colOff>1704975</xdr:colOff>
      <xdr:row>355</xdr:row>
      <xdr:rowOff>479194</xdr:rowOff>
    </xdr:to>
    <xdr:pic>
      <xdr:nvPicPr>
        <xdr:cNvPr id="732" name="Obraz 2">
          <a:extLst>
            <a:ext uri="{FF2B5EF4-FFF2-40B4-BE49-F238E27FC236}">
              <a16:creationId xmlns:a16="http://schemas.microsoft.com/office/drawing/2014/main" xmlns="" id="{E7EAB4E8-CC1C-48EB-9BE4-18BF239EA34E}"/>
            </a:ext>
          </a:extLst>
        </xdr:cNvPr>
        <xdr:cNvPicPr>
          <a:picLocks noChangeAspect="1" noChangeArrowheads="1"/>
        </xdr:cNvPicPr>
      </xdr:nvPicPr>
      <xdr:blipFill>
        <a:blip xmlns:r="http://schemas.openxmlformats.org/officeDocument/2006/relationships" r:embed="rId121" cstate="print">
          <a:extLst>
            <a:ext uri="{28A0092B-C50C-407E-A947-70E740481C1C}">
              <a14:useLocalDpi xmlns:a14="http://schemas.microsoft.com/office/drawing/2010/main" val="0"/>
            </a:ext>
          </a:extLst>
        </a:blip>
        <a:srcRect/>
        <a:stretch>
          <a:fillRect/>
        </a:stretch>
      </xdr:blipFill>
      <xdr:spPr bwMode="auto">
        <a:xfrm>
          <a:off x="314325" y="111852074"/>
          <a:ext cx="1714500" cy="355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368</xdr:row>
      <xdr:rowOff>95249</xdr:rowOff>
    </xdr:from>
    <xdr:to>
      <xdr:col>1</xdr:col>
      <xdr:colOff>1661921</xdr:colOff>
      <xdr:row>368</xdr:row>
      <xdr:rowOff>698753</xdr:rowOff>
    </xdr:to>
    <xdr:pic>
      <xdr:nvPicPr>
        <xdr:cNvPr id="733" name="Obraz 2">
          <a:extLst>
            <a:ext uri="{FF2B5EF4-FFF2-40B4-BE49-F238E27FC236}">
              <a16:creationId xmlns:a16="http://schemas.microsoft.com/office/drawing/2014/main" xmlns="" id="{2BA2BEC4-66A2-457E-A30C-D4955DD49C6F}"/>
            </a:ext>
          </a:extLst>
        </xdr:cNvPr>
        <xdr:cNvPicPr>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266700" y="115833524"/>
          <a:ext cx="1719071" cy="603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485776</xdr:colOff>
      <xdr:row>280</xdr:row>
      <xdr:rowOff>28577</xdr:rowOff>
    </xdr:from>
    <xdr:to>
      <xdr:col>1</xdr:col>
      <xdr:colOff>921695</xdr:colOff>
      <xdr:row>281</xdr:row>
      <xdr:rowOff>532661</xdr:rowOff>
    </xdr:to>
    <xdr:pic>
      <xdr:nvPicPr>
        <xdr:cNvPr id="734" name="Obraz 63">
          <a:extLst>
            <a:ext uri="{FF2B5EF4-FFF2-40B4-BE49-F238E27FC236}">
              <a16:creationId xmlns:a16="http://schemas.microsoft.com/office/drawing/2014/main" xmlns="" id="{230CC16D-C914-4202-89B3-21880D2EB319}"/>
            </a:ext>
          </a:extLst>
        </xdr:cNvPr>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809626" y="87020402"/>
          <a:ext cx="435919" cy="1075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495299</xdr:colOff>
      <xdr:row>248</xdr:row>
      <xdr:rowOff>161920</xdr:rowOff>
    </xdr:from>
    <xdr:to>
      <xdr:col>1</xdr:col>
      <xdr:colOff>792493</xdr:colOff>
      <xdr:row>248</xdr:row>
      <xdr:rowOff>869783</xdr:rowOff>
    </xdr:to>
    <xdr:pic>
      <xdr:nvPicPr>
        <xdr:cNvPr id="735" name="Obraz 64">
          <a:extLst>
            <a:ext uri="{FF2B5EF4-FFF2-40B4-BE49-F238E27FC236}">
              <a16:creationId xmlns:a16="http://schemas.microsoft.com/office/drawing/2014/main" xmlns="" id="{59C3F6FC-21DD-4DEE-9777-1E5FC02F876D}"/>
            </a:ext>
          </a:extLst>
        </xdr:cNvPr>
        <xdr:cNvPicPr>
          <a:picLocks noChangeAspect="1" noChangeArrowheads="1"/>
        </xdr:cNvPicPr>
      </xdr:nvPicPr>
      <xdr:blipFill>
        <a:blip xmlns:r="http://schemas.openxmlformats.org/officeDocument/2006/relationships" r:embed="rId124" cstate="print">
          <a:extLst>
            <a:ext uri="{28A0092B-C50C-407E-A947-70E740481C1C}">
              <a14:useLocalDpi xmlns:a14="http://schemas.microsoft.com/office/drawing/2010/main" val="0"/>
            </a:ext>
          </a:extLst>
        </a:blip>
        <a:srcRect/>
        <a:stretch>
          <a:fillRect/>
        </a:stretch>
      </xdr:blipFill>
      <xdr:spPr bwMode="auto">
        <a:xfrm>
          <a:off x="819149" y="74123545"/>
          <a:ext cx="297194" cy="7078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252</xdr:row>
      <xdr:rowOff>114299</xdr:rowOff>
    </xdr:from>
    <xdr:to>
      <xdr:col>1</xdr:col>
      <xdr:colOff>1446133</xdr:colOff>
      <xdr:row>252</xdr:row>
      <xdr:rowOff>409574</xdr:rowOff>
    </xdr:to>
    <xdr:pic>
      <xdr:nvPicPr>
        <xdr:cNvPr id="736" name="Obraz 65">
          <a:extLst>
            <a:ext uri="{FF2B5EF4-FFF2-40B4-BE49-F238E27FC236}">
              <a16:creationId xmlns:a16="http://schemas.microsoft.com/office/drawing/2014/main" xmlns="" id="{302483C0-F387-49C3-938B-3E4C8DE152AD}"/>
            </a:ext>
          </a:extLst>
        </xdr:cNvPr>
        <xdr:cNvPicPr>
          <a:picLocks noChangeAspect="1" noChangeArrowheads="1"/>
        </xdr:cNvPicPr>
      </xdr:nvPicPr>
      <xdr:blipFill rotWithShape="1">
        <a:blip xmlns:r="http://schemas.openxmlformats.org/officeDocument/2006/relationships" r:embed="rId125" cstate="print">
          <a:extLst>
            <a:ext uri="{28A0092B-C50C-407E-A947-70E740481C1C}">
              <a14:useLocalDpi xmlns:a14="http://schemas.microsoft.com/office/drawing/2010/main" val="0"/>
            </a:ext>
          </a:extLst>
        </a:blip>
        <a:srcRect t="14866" b="19296"/>
        <a:stretch/>
      </xdr:blipFill>
      <xdr:spPr bwMode="auto">
        <a:xfrm>
          <a:off x="419100" y="77295374"/>
          <a:ext cx="1350883"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323849</xdr:colOff>
      <xdr:row>284</xdr:row>
      <xdr:rowOff>95250</xdr:rowOff>
    </xdr:from>
    <xdr:to>
      <xdr:col>1</xdr:col>
      <xdr:colOff>1558711</xdr:colOff>
      <xdr:row>285</xdr:row>
      <xdr:rowOff>188301</xdr:rowOff>
    </xdr:to>
    <xdr:pic>
      <xdr:nvPicPr>
        <xdr:cNvPr id="737" name="Obraz 66">
          <a:extLst>
            <a:ext uri="{FF2B5EF4-FFF2-40B4-BE49-F238E27FC236}">
              <a16:creationId xmlns:a16="http://schemas.microsoft.com/office/drawing/2014/main" xmlns="" id="{5E3A7248-5DB3-4645-83C7-2FBAE092F80D}"/>
            </a:ext>
          </a:extLst>
        </xdr:cNvPr>
        <xdr:cNvPicPr>
          <a:picLocks noChangeAspect="1" noChangeArrowheads="1"/>
        </xdr:cNvPicPr>
      </xdr:nvPicPr>
      <xdr:blipFill rotWithShape="1">
        <a:blip xmlns:r="http://schemas.openxmlformats.org/officeDocument/2006/relationships" r:embed="rId126" cstate="print">
          <a:extLst>
            <a:ext uri="{28A0092B-C50C-407E-A947-70E740481C1C}">
              <a14:useLocalDpi xmlns:a14="http://schemas.microsoft.com/office/drawing/2010/main" val="0"/>
            </a:ext>
          </a:extLst>
        </a:blip>
        <a:srcRect t="14867" b="19296"/>
        <a:stretch/>
      </xdr:blipFill>
      <xdr:spPr bwMode="auto">
        <a:xfrm>
          <a:off x="323849" y="88630125"/>
          <a:ext cx="1558712" cy="340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400049</xdr:colOff>
      <xdr:row>249</xdr:row>
      <xdr:rowOff>171450</xdr:rowOff>
    </xdr:from>
    <xdr:to>
      <xdr:col>1</xdr:col>
      <xdr:colOff>697243</xdr:colOff>
      <xdr:row>249</xdr:row>
      <xdr:rowOff>917138</xdr:rowOff>
    </xdr:to>
    <xdr:pic>
      <xdr:nvPicPr>
        <xdr:cNvPr id="738" name="Obraz 1">
          <a:extLst>
            <a:ext uri="{FF2B5EF4-FFF2-40B4-BE49-F238E27FC236}">
              <a16:creationId xmlns:a16="http://schemas.microsoft.com/office/drawing/2014/main" xmlns="" id="{DD85FD9B-61FD-4F88-8413-8E858311A5FE}"/>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723899" y="75142725"/>
          <a:ext cx="297194" cy="745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250</xdr:row>
      <xdr:rowOff>171449</xdr:rowOff>
    </xdr:from>
    <xdr:to>
      <xdr:col>1</xdr:col>
      <xdr:colOff>679476</xdr:colOff>
      <xdr:row>250</xdr:row>
      <xdr:rowOff>917137</xdr:rowOff>
    </xdr:to>
    <xdr:pic>
      <xdr:nvPicPr>
        <xdr:cNvPr id="739" name="Obraz 2">
          <a:extLst>
            <a:ext uri="{FF2B5EF4-FFF2-40B4-BE49-F238E27FC236}">
              <a16:creationId xmlns:a16="http://schemas.microsoft.com/office/drawing/2014/main" xmlns="" id="{BA040645-23B2-4CAE-A9D1-71954194171C}"/>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695325" y="76152374"/>
          <a:ext cx="308001" cy="745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847725</xdr:colOff>
      <xdr:row>249</xdr:row>
      <xdr:rowOff>380999</xdr:rowOff>
    </xdr:from>
    <xdr:to>
      <xdr:col>1</xdr:col>
      <xdr:colOff>1220569</xdr:colOff>
      <xdr:row>249</xdr:row>
      <xdr:rowOff>861913</xdr:rowOff>
    </xdr:to>
    <xdr:pic>
      <xdr:nvPicPr>
        <xdr:cNvPr id="740" name="Obraz 3">
          <a:extLst>
            <a:ext uri="{FF2B5EF4-FFF2-40B4-BE49-F238E27FC236}">
              <a16:creationId xmlns:a16="http://schemas.microsoft.com/office/drawing/2014/main" xmlns="" id="{7F5F1A6C-121D-434B-AB40-B5FCEFBD4B27}"/>
            </a:ext>
          </a:extLst>
        </xdr:cNvPr>
        <xdr:cNvPicPr>
          <a:picLocks noChangeAspect="1" noChangeArrowheads="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1171575" y="75352274"/>
          <a:ext cx="372844" cy="480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742950</xdr:colOff>
      <xdr:row>250</xdr:row>
      <xdr:rowOff>276225</xdr:rowOff>
    </xdr:from>
    <xdr:to>
      <xdr:col>1</xdr:col>
      <xdr:colOff>1261689</xdr:colOff>
      <xdr:row>250</xdr:row>
      <xdr:rowOff>870614</xdr:rowOff>
    </xdr:to>
    <xdr:pic>
      <xdr:nvPicPr>
        <xdr:cNvPr id="741" name="Obraz 4">
          <a:extLst>
            <a:ext uri="{FF2B5EF4-FFF2-40B4-BE49-F238E27FC236}">
              <a16:creationId xmlns:a16="http://schemas.microsoft.com/office/drawing/2014/main" xmlns="" id="{2AFF042E-FE57-4E83-9710-66EDEC0275FF}"/>
            </a:ext>
          </a:extLst>
        </xdr:cNvPr>
        <xdr:cNvPicPr>
          <a:picLocks noChangeAspect="1" noChangeArrowheads="1"/>
        </xdr:cNvPicPr>
      </xdr:nvPicPr>
      <xdr:blipFill>
        <a:blip xmlns:r="http://schemas.openxmlformats.org/officeDocument/2006/relationships" r:embed="rId130" cstate="print">
          <a:extLst>
            <a:ext uri="{28A0092B-C50C-407E-A947-70E740481C1C}">
              <a14:useLocalDpi xmlns:a14="http://schemas.microsoft.com/office/drawing/2010/main" val="0"/>
            </a:ext>
          </a:extLst>
        </a:blip>
        <a:srcRect/>
        <a:stretch>
          <a:fillRect/>
        </a:stretch>
      </xdr:blipFill>
      <xdr:spPr bwMode="auto">
        <a:xfrm>
          <a:off x="1066800" y="76009500"/>
          <a:ext cx="518739" cy="594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866774</xdr:colOff>
      <xdr:row>312</xdr:row>
      <xdr:rowOff>152399</xdr:rowOff>
    </xdr:from>
    <xdr:to>
      <xdr:col>1</xdr:col>
      <xdr:colOff>1627388</xdr:colOff>
      <xdr:row>313</xdr:row>
      <xdr:rowOff>559723</xdr:rowOff>
    </xdr:to>
    <xdr:pic>
      <xdr:nvPicPr>
        <xdr:cNvPr id="742" name="Obraz 2">
          <a:extLst>
            <a:ext uri="{FF2B5EF4-FFF2-40B4-BE49-F238E27FC236}">
              <a16:creationId xmlns:a16="http://schemas.microsoft.com/office/drawing/2014/main" xmlns="" id="{449E0654-1041-438D-B958-1801552D7444}"/>
            </a:ext>
          </a:extLst>
        </xdr:cNvPr>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1190624" y="96440624"/>
          <a:ext cx="760614" cy="978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133338</xdr:colOff>
      <xdr:row>314</xdr:row>
      <xdr:rowOff>257171</xdr:rowOff>
    </xdr:from>
    <xdr:to>
      <xdr:col>1</xdr:col>
      <xdr:colOff>748094</xdr:colOff>
      <xdr:row>316</xdr:row>
      <xdr:rowOff>241529</xdr:rowOff>
    </xdr:to>
    <xdr:pic>
      <xdr:nvPicPr>
        <xdr:cNvPr id="743" name="Obraz 2">
          <a:extLst>
            <a:ext uri="{FF2B5EF4-FFF2-40B4-BE49-F238E27FC236}">
              <a16:creationId xmlns:a16="http://schemas.microsoft.com/office/drawing/2014/main" xmlns="" id="{EEA9CA5C-B23C-47B7-A265-6893B6036581}"/>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457188" y="98888546"/>
          <a:ext cx="614756" cy="86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790566</xdr:colOff>
      <xdr:row>314</xdr:row>
      <xdr:rowOff>247643</xdr:rowOff>
    </xdr:from>
    <xdr:to>
      <xdr:col>1</xdr:col>
      <xdr:colOff>1535505</xdr:colOff>
      <xdr:row>316</xdr:row>
      <xdr:rowOff>246466</xdr:rowOff>
    </xdr:to>
    <xdr:pic>
      <xdr:nvPicPr>
        <xdr:cNvPr id="744" name="Obraz 3">
          <a:extLst>
            <a:ext uri="{FF2B5EF4-FFF2-40B4-BE49-F238E27FC236}">
              <a16:creationId xmlns:a16="http://schemas.microsoft.com/office/drawing/2014/main" xmlns="" id="{0E579323-6399-484F-9CDC-8C95D5197B71}"/>
            </a:ext>
          </a:extLst>
        </xdr:cNvPr>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1114416" y="98879018"/>
          <a:ext cx="744939" cy="87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457200</xdr:colOff>
      <xdr:row>433</xdr:row>
      <xdr:rowOff>142874</xdr:rowOff>
    </xdr:from>
    <xdr:to>
      <xdr:col>1</xdr:col>
      <xdr:colOff>1219200</xdr:colOff>
      <xdr:row>433</xdr:row>
      <xdr:rowOff>1523999</xdr:rowOff>
    </xdr:to>
    <xdr:pic>
      <xdr:nvPicPr>
        <xdr:cNvPr id="816" name="Obraz 15">
          <a:extLst>
            <a:ext uri="{FF2B5EF4-FFF2-40B4-BE49-F238E27FC236}">
              <a16:creationId xmlns:a16="http://schemas.microsoft.com/office/drawing/2014/main" xmlns="" id="{9F1FE776-95C9-4636-A555-EBC3958B2AC1}"/>
            </a:ext>
          </a:extLst>
        </xdr:cNvPr>
        <xdr:cNvPicPr>
          <a:picLocks noChangeAspect="1" noChangeArrowheads="1"/>
        </xdr:cNvPicPr>
      </xdr:nvPicPr>
      <xdr:blipFill>
        <a:blip xmlns:r="http://schemas.openxmlformats.org/officeDocument/2006/relationships" r:embed="rId134" cstate="print">
          <a:extLst>
            <a:ext uri="{28A0092B-C50C-407E-A947-70E740481C1C}">
              <a14:useLocalDpi xmlns:a14="http://schemas.microsoft.com/office/drawing/2010/main" val="0"/>
            </a:ext>
          </a:extLst>
        </a:blip>
        <a:srcRect/>
        <a:stretch>
          <a:fillRect/>
        </a:stretch>
      </xdr:blipFill>
      <xdr:spPr bwMode="auto">
        <a:xfrm>
          <a:off x="781050" y="150999824"/>
          <a:ext cx="762000" cy="1381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180974</xdr:colOff>
      <xdr:row>478</xdr:row>
      <xdr:rowOff>485776</xdr:rowOff>
    </xdr:from>
    <xdr:to>
      <xdr:col>1</xdr:col>
      <xdr:colOff>1178502</xdr:colOff>
      <xdr:row>483</xdr:row>
      <xdr:rowOff>500496</xdr:rowOff>
    </xdr:to>
    <xdr:pic>
      <xdr:nvPicPr>
        <xdr:cNvPr id="817" name="Obraz 3">
          <a:extLst>
            <a:ext uri="{FF2B5EF4-FFF2-40B4-BE49-F238E27FC236}">
              <a16:creationId xmlns:a16="http://schemas.microsoft.com/office/drawing/2014/main" xmlns="" id="{C0A22E28-28A7-4423-993D-9A1EC8D093D8}"/>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504824" y="173497876"/>
          <a:ext cx="997528" cy="200544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304797</xdr:colOff>
      <xdr:row>447</xdr:row>
      <xdr:rowOff>76199</xdr:rowOff>
    </xdr:from>
    <xdr:to>
      <xdr:col>1</xdr:col>
      <xdr:colOff>1288430</xdr:colOff>
      <xdr:row>451</xdr:row>
      <xdr:rowOff>140099</xdr:rowOff>
    </xdr:to>
    <xdr:pic>
      <xdr:nvPicPr>
        <xdr:cNvPr id="818" name="Obraz 1">
          <a:extLst>
            <a:ext uri="{FF2B5EF4-FFF2-40B4-BE49-F238E27FC236}">
              <a16:creationId xmlns:a16="http://schemas.microsoft.com/office/drawing/2014/main" xmlns="" id="{259A8650-8853-4E9A-B9D4-3DDBB57FCB19}"/>
            </a:ext>
          </a:extLst>
        </xdr:cNvPr>
        <xdr:cNvPicPr>
          <a:picLocks noChangeAspect="1" noChangeArrowheads="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628647" y="163534724"/>
          <a:ext cx="983633" cy="86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314324</xdr:colOff>
      <xdr:row>431</xdr:row>
      <xdr:rowOff>47625</xdr:rowOff>
    </xdr:from>
    <xdr:to>
      <xdr:col>1</xdr:col>
      <xdr:colOff>1320212</xdr:colOff>
      <xdr:row>432</xdr:row>
      <xdr:rowOff>685800</xdr:rowOff>
    </xdr:to>
    <xdr:pic>
      <xdr:nvPicPr>
        <xdr:cNvPr id="819" name="Obraz 2">
          <a:extLst>
            <a:ext uri="{FF2B5EF4-FFF2-40B4-BE49-F238E27FC236}">
              <a16:creationId xmlns:a16="http://schemas.microsoft.com/office/drawing/2014/main" xmlns="" id="{02708936-C189-4861-B055-E044E793945B}"/>
            </a:ext>
          </a:extLst>
        </xdr:cNvPr>
        <xdr:cNvPicPr>
          <a:picLocks noChangeAspect="1" noChangeArrowheads="1"/>
        </xdr:cNvPicPr>
      </xdr:nvPicPr>
      <xdr:blipFill rotWithShape="1">
        <a:blip xmlns:r="http://schemas.openxmlformats.org/officeDocument/2006/relationships" r:embed="rId137" cstate="print">
          <a:extLst>
            <a:ext uri="{28A0092B-C50C-407E-A947-70E740481C1C}">
              <a14:useLocalDpi xmlns:a14="http://schemas.microsoft.com/office/drawing/2010/main" val="0"/>
            </a:ext>
          </a:extLst>
        </a:blip>
        <a:srcRect t="8284" b="4734"/>
        <a:stretch/>
      </xdr:blipFill>
      <xdr:spPr bwMode="auto">
        <a:xfrm>
          <a:off x="638174" y="149380575"/>
          <a:ext cx="1005888" cy="1400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517</xdr:row>
      <xdr:rowOff>228599</xdr:rowOff>
    </xdr:from>
    <xdr:to>
      <xdr:col>1</xdr:col>
      <xdr:colOff>1600201</xdr:colOff>
      <xdr:row>521</xdr:row>
      <xdr:rowOff>304799</xdr:rowOff>
    </xdr:to>
    <xdr:pic>
      <xdr:nvPicPr>
        <xdr:cNvPr id="820" name="Obraz 4">
          <a:extLst>
            <a:ext uri="{FF2B5EF4-FFF2-40B4-BE49-F238E27FC236}">
              <a16:creationId xmlns:a16="http://schemas.microsoft.com/office/drawing/2014/main" xmlns="" id="{577AB797-3983-4D89-B85B-2B12A9737968}"/>
            </a:ext>
          </a:extLst>
        </xdr:cNvPr>
        <xdr:cNvPicPr>
          <a:picLocks noChangeAspect="1" noChangeArrowheads="1"/>
        </xdr:cNvPicPr>
      </xdr:nvPicPr>
      <xdr:blipFill rotWithShape="1">
        <a:blip xmlns:r="http://schemas.openxmlformats.org/officeDocument/2006/relationships" r:embed="rId138" cstate="print">
          <a:extLst>
            <a:ext uri="{28A0092B-C50C-407E-A947-70E740481C1C}">
              <a14:useLocalDpi xmlns:a14="http://schemas.microsoft.com/office/drawing/2010/main" val="0"/>
            </a:ext>
          </a:extLst>
        </a:blip>
        <a:srcRect r="8002"/>
        <a:stretch/>
      </xdr:blipFill>
      <xdr:spPr bwMode="auto">
        <a:xfrm>
          <a:off x="600075" y="186518549"/>
          <a:ext cx="1323976" cy="1600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381000</xdr:colOff>
      <xdr:row>504</xdr:row>
      <xdr:rowOff>76200</xdr:rowOff>
    </xdr:from>
    <xdr:to>
      <xdr:col>1</xdr:col>
      <xdr:colOff>1031055</xdr:colOff>
      <xdr:row>509</xdr:row>
      <xdr:rowOff>298011</xdr:rowOff>
    </xdr:to>
    <xdr:pic>
      <xdr:nvPicPr>
        <xdr:cNvPr id="821" name="Obraz 2">
          <a:extLst>
            <a:ext uri="{FF2B5EF4-FFF2-40B4-BE49-F238E27FC236}">
              <a16:creationId xmlns:a16="http://schemas.microsoft.com/office/drawing/2014/main" xmlns="" id="{55EE4E6F-2968-422B-A9D2-B09FA428520A}"/>
            </a:ext>
          </a:extLst>
        </xdr:cNvPr>
        <xdr:cNvPicPr>
          <a:picLocks noChangeAspect="1" noChangeArrowheads="1"/>
        </xdr:cNvPicPr>
      </xdr:nvPicPr>
      <xdr:blipFill>
        <a:blip xmlns:r="http://schemas.openxmlformats.org/officeDocument/2006/relationships" r:embed="rId139" cstate="print">
          <a:extLst>
            <a:ext uri="{28A0092B-C50C-407E-A947-70E740481C1C}">
              <a14:useLocalDpi xmlns:a14="http://schemas.microsoft.com/office/drawing/2010/main" val="0"/>
            </a:ext>
          </a:extLst>
        </a:blip>
        <a:srcRect/>
        <a:stretch>
          <a:fillRect/>
        </a:stretch>
      </xdr:blipFill>
      <xdr:spPr bwMode="auto">
        <a:xfrm>
          <a:off x="704850" y="181013100"/>
          <a:ext cx="650055" cy="212681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524</xdr:row>
      <xdr:rowOff>285750</xdr:rowOff>
    </xdr:from>
    <xdr:to>
      <xdr:col>1</xdr:col>
      <xdr:colOff>1479339</xdr:colOff>
      <xdr:row>533</xdr:row>
      <xdr:rowOff>37004</xdr:rowOff>
    </xdr:to>
    <xdr:pic>
      <xdr:nvPicPr>
        <xdr:cNvPr id="822" name="Obraz 4">
          <a:extLst>
            <a:ext uri="{FF2B5EF4-FFF2-40B4-BE49-F238E27FC236}">
              <a16:creationId xmlns:a16="http://schemas.microsoft.com/office/drawing/2014/main" xmlns="" id="{65254955-99CA-44F9-8997-DF201E829AE6}"/>
            </a:ext>
          </a:extLst>
        </xdr:cNvPr>
        <xdr:cNvPicPr>
          <a:picLocks noChangeAspect="1" noChangeArrowheads="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361950" y="189242700"/>
          <a:ext cx="1441239" cy="318025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538</xdr:row>
      <xdr:rowOff>9525</xdr:rowOff>
    </xdr:from>
    <xdr:to>
      <xdr:col>1</xdr:col>
      <xdr:colOff>1504950</xdr:colOff>
      <xdr:row>541</xdr:row>
      <xdr:rowOff>179935</xdr:rowOff>
    </xdr:to>
    <xdr:pic>
      <xdr:nvPicPr>
        <xdr:cNvPr id="823" name="Obraz 1">
          <a:extLst>
            <a:ext uri="{FF2B5EF4-FFF2-40B4-BE49-F238E27FC236}">
              <a16:creationId xmlns:a16="http://schemas.microsoft.com/office/drawing/2014/main" xmlns="" id="{12F6915F-E8C1-4413-AF16-201478BD30B2}"/>
            </a:ext>
          </a:extLst>
        </xdr:cNvPr>
        <xdr:cNvPicPr>
          <a:picLocks noChangeAspect="1" noChangeArrowheads="1"/>
        </xdr:cNvPicPr>
      </xdr:nvPicPr>
      <xdr:blipFill>
        <a:blip xmlns:r="http://schemas.openxmlformats.org/officeDocument/2006/relationships" r:embed="rId141" cstate="print">
          <a:extLst>
            <a:ext uri="{28A0092B-C50C-407E-A947-70E740481C1C}">
              <a14:useLocalDpi xmlns:a14="http://schemas.microsoft.com/office/drawing/2010/main" val="0"/>
            </a:ext>
          </a:extLst>
        </a:blip>
        <a:srcRect/>
        <a:stretch>
          <a:fillRect/>
        </a:stretch>
      </xdr:blipFill>
      <xdr:spPr bwMode="auto">
        <a:xfrm>
          <a:off x="457200" y="195805425"/>
          <a:ext cx="1371600" cy="131341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314325</xdr:colOff>
      <xdr:row>543</xdr:row>
      <xdr:rowOff>38100</xdr:rowOff>
    </xdr:from>
    <xdr:to>
      <xdr:col>1</xdr:col>
      <xdr:colOff>1461481</xdr:colOff>
      <xdr:row>545</xdr:row>
      <xdr:rowOff>190500</xdr:rowOff>
    </xdr:to>
    <xdr:pic>
      <xdr:nvPicPr>
        <xdr:cNvPr id="824" name="Obraz 2">
          <a:extLst>
            <a:ext uri="{FF2B5EF4-FFF2-40B4-BE49-F238E27FC236}">
              <a16:creationId xmlns:a16="http://schemas.microsoft.com/office/drawing/2014/main" xmlns="" id="{EA005EE9-DDD4-4886-A046-2ECCB58C963A}"/>
            </a:ext>
          </a:extLst>
        </xdr:cNvPr>
        <xdr:cNvPicPr>
          <a:picLocks noChangeAspect="1" noChangeArrowheads="1"/>
        </xdr:cNvPicPr>
      </xdr:nvPicPr>
      <xdr:blipFill>
        <a:blip xmlns:r="http://schemas.openxmlformats.org/officeDocument/2006/relationships" r:embed="rId142" cstate="print">
          <a:extLst>
            <a:ext uri="{28A0092B-C50C-407E-A947-70E740481C1C}">
              <a14:useLocalDpi xmlns:a14="http://schemas.microsoft.com/office/drawing/2010/main" val="0"/>
            </a:ext>
          </a:extLst>
        </a:blip>
        <a:srcRect/>
        <a:stretch>
          <a:fillRect/>
        </a:stretch>
      </xdr:blipFill>
      <xdr:spPr bwMode="auto">
        <a:xfrm>
          <a:off x="638175" y="197739000"/>
          <a:ext cx="1147156"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200024</xdr:colOff>
      <xdr:row>547</xdr:row>
      <xdr:rowOff>114299</xdr:rowOff>
    </xdr:from>
    <xdr:to>
      <xdr:col>1</xdr:col>
      <xdr:colOff>1513434</xdr:colOff>
      <xdr:row>550</xdr:row>
      <xdr:rowOff>60267</xdr:rowOff>
    </xdr:to>
    <xdr:pic>
      <xdr:nvPicPr>
        <xdr:cNvPr id="825" name="Obraz 3">
          <a:extLst>
            <a:ext uri="{FF2B5EF4-FFF2-40B4-BE49-F238E27FC236}">
              <a16:creationId xmlns:a16="http://schemas.microsoft.com/office/drawing/2014/main" xmlns="" id="{15E9A764-BF70-4FB0-B4FE-3595A5B20553}"/>
            </a:ext>
          </a:extLst>
        </xdr:cNvPr>
        <xdr:cNvPicPr>
          <a:picLocks noChangeAspect="1" noChangeArrowheads="1"/>
        </xdr:cNvPicPr>
      </xdr:nvPicPr>
      <xdr:blipFill>
        <a:blip xmlns:r="http://schemas.openxmlformats.org/officeDocument/2006/relationships" r:embed="rId143" cstate="print">
          <a:extLst>
            <a:ext uri="{28A0092B-C50C-407E-A947-70E740481C1C}">
              <a14:useLocalDpi xmlns:a14="http://schemas.microsoft.com/office/drawing/2010/main" val="0"/>
            </a:ext>
          </a:extLst>
        </a:blip>
        <a:srcRect/>
        <a:stretch>
          <a:fillRect/>
        </a:stretch>
      </xdr:blipFill>
      <xdr:spPr bwMode="auto">
        <a:xfrm>
          <a:off x="523874" y="199339199"/>
          <a:ext cx="1313410" cy="108896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476257</xdr:colOff>
      <xdr:row>441</xdr:row>
      <xdr:rowOff>219076</xdr:rowOff>
    </xdr:from>
    <xdr:to>
      <xdr:col>1</xdr:col>
      <xdr:colOff>1110744</xdr:colOff>
      <xdr:row>441</xdr:row>
      <xdr:rowOff>723076</xdr:rowOff>
    </xdr:to>
    <xdr:pic>
      <xdr:nvPicPr>
        <xdr:cNvPr id="826" name="Grafika 62">
          <a:extLst>
            <a:ext uri="{FF2B5EF4-FFF2-40B4-BE49-F238E27FC236}">
              <a16:creationId xmlns:a16="http://schemas.microsoft.com/office/drawing/2014/main" xmlns="" id="{982FFE6B-B294-4B78-8D2A-963ECF3B532A}"/>
            </a:ext>
          </a:extLst>
        </xdr:cNvPr>
        <xdr:cNvPicPr>
          <a:picLocks noChangeAspect="1" noChangeArrowheads="1"/>
        </xdr:cNvPicPr>
      </xdr:nvPicPr>
      <xdr:blipFill>
        <a:blip xmlns:r="http://schemas.openxmlformats.org/officeDocument/2006/relationships" r:embed="rId144">
          <a:extLst>
            <a:ext uri="{28A0092B-C50C-407E-A947-70E740481C1C}">
              <a14:useLocalDpi xmlns:a14="http://schemas.microsoft.com/office/drawing/2010/main" val="0"/>
            </a:ext>
          </a:extLst>
        </a:blip>
        <a:srcRect b="20566"/>
        <a:stretch>
          <a:fillRect/>
        </a:stretch>
      </xdr:blipFill>
      <xdr:spPr bwMode="auto">
        <a:xfrm>
          <a:off x="800107" y="159362776"/>
          <a:ext cx="634487" cy="50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b="20566"/>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1085852</xdr:colOff>
      <xdr:row>441</xdr:row>
      <xdr:rowOff>28575</xdr:rowOff>
    </xdr:from>
    <xdr:to>
      <xdr:col>1</xdr:col>
      <xdr:colOff>1669052</xdr:colOff>
      <xdr:row>441</xdr:row>
      <xdr:rowOff>568575</xdr:rowOff>
    </xdr:to>
    <xdr:pic>
      <xdr:nvPicPr>
        <xdr:cNvPr id="827" name="Grafika 59">
          <a:extLst>
            <a:ext uri="{FF2B5EF4-FFF2-40B4-BE49-F238E27FC236}">
              <a16:creationId xmlns:a16="http://schemas.microsoft.com/office/drawing/2014/main" xmlns="" id="{3A89005D-5490-4C10-A0C8-2BE0EB40ADA7}"/>
            </a:ext>
          </a:extLst>
        </xdr:cNvPr>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1409702" y="159172275"/>
          <a:ext cx="583200" cy="540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437</xdr:row>
      <xdr:rowOff>200024</xdr:rowOff>
    </xdr:from>
    <xdr:to>
      <xdr:col>1</xdr:col>
      <xdr:colOff>1207499</xdr:colOff>
      <xdr:row>438</xdr:row>
      <xdr:rowOff>662024</xdr:rowOff>
    </xdr:to>
    <xdr:pic>
      <xdr:nvPicPr>
        <xdr:cNvPr id="828" name="Obraz 18">
          <a:extLst>
            <a:ext uri="{FF2B5EF4-FFF2-40B4-BE49-F238E27FC236}">
              <a16:creationId xmlns:a16="http://schemas.microsoft.com/office/drawing/2014/main" xmlns="" id="{68AEF843-9049-47EE-A31F-D882A0573B8C}"/>
            </a:ext>
          </a:extLst>
        </xdr:cNvPr>
        <xdr:cNvPicPr>
          <a:picLocks noChangeAspect="1" noChangeArrowheads="1"/>
        </xdr:cNvPicPr>
      </xdr:nvPicPr>
      <xdr:blipFill>
        <a:blip xmlns:r="http://schemas.openxmlformats.org/officeDocument/2006/relationships" r:embed="rId146" cstate="print">
          <a:extLst>
            <a:ext uri="{28A0092B-C50C-407E-A947-70E740481C1C}">
              <a14:useLocalDpi xmlns:a14="http://schemas.microsoft.com/office/drawing/2010/main" val="0"/>
            </a:ext>
          </a:extLst>
        </a:blip>
        <a:srcRect/>
        <a:stretch>
          <a:fillRect/>
        </a:stretch>
      </xdr:blipFill>
      <xdr:spPr bwMode="auto">
        <a:xfrm>
          <a:off x="628650" y="156048074"/>
          <a:ext cx="902699" cy="122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276226</xdr:colOff>
      <xdr:row>441</xdr:row>
      <xdr:rowOff>95249</xdr:rowOff>
    </xdr:from>
    <xdr:to>
      <xdr:col>1</xdr:col>
      <xdr:colOff>492374</xdr:colOff>
      <xdr:row>441</xdr:row>
      <xdr:rowOff>851249</xdr:rowOff>
    </xdr:to>
    <xdr:pic>
      <xdr:nvPicPr>
        <xdr:cNvPr id="829" name="Obraz 2">
          <a:extLst>
            <a:ext uri="{FF2B5EF4-FFF2-40B4-BE49-F238E27FC236}">
              <a16:creationId xmlns:a16="http://schemas.microsoft.com/office/drawing/2014/main" xmlns="" id="{0C38368F-CDBD-4C63-8CEA-80FB748258A1}"/>
            </a:ext>
          </a:extLst>
        </xdr:cNvPr>
        <xdr:cNvPicPr>
          <a:picLocks noChangeAspect="1" noChangeArrowheads="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276226" y="159238949"/>
          <a:ext cx="539998" cy="756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285750</xdr:colOff>
      <xdr:row>439</xdr:row>
      <xdr:rowOff>114300</xdr:rowOff>
    </xdr:from>
    <xdr:to>
      <xdr:col>1</xdr:col>
      <xdr:colOff>1122662</xdr:colOff>
      <xdr:row>439</xdr:row>
      <xdr:rowOff>834300</xdr:rowOff>
    </xdr:to>
    <xdr:pic>
      <xdr:nvPicPr>
        <xdr:cNvPr id="830" name="Obraz 199">
          <a:extLst>
            <a:ext uri="{FF2B5EF4-FFF2-40B4-BE49-F238E27FC236}">
              <a16:creationId xmlns:a16="http://schemas.microsoft.com/office/drawing/2014/main" xmlns="" id="{B0B9E430-80EF-456A-BC77-902B382B861D}"/>
            </a:ext>
          </a:extLst>
        </xdr:cNvPr>
        <xdr:cNvPicPr>
          <a:picLocks noChangeAspect="1" noChangeArrowheads="1"/>
        </xdr:cNvPicPr>
      </xdr:nvPicPr>
      <xdr:blipFill>
        <a:blip xmlns:r="http://schemas.openxmlformats.org/officeDocument/2006/relationships" r:embed="rId148" cstate="print">
          <a:extLst>
            <a:ext uri="{28A0092B-C50C-407E-A947-70E740481C1C}">
              <a14:useLocalDpi xmlns:a14="http://schemas.microsoft.com/office/drawing/2010/main" val="0"/>
            </a:ext>
          </a:extLst>
        </a:blip>
        <a:srcRect/>
        <a:stretch>
          <a:fillRect/>
        </a:stretch>
      </xdr:blipFill>
      <xdr:spPr bwMode="auto">
        <a:xfrm>
          <a:off x="609600" y="157486350"/>
          <a:ext cx="836912" cy="720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409574</xdr:colOff>
      <xdr:row>440</xdr:row>
      <xdr:rowOff>76200</xdr:rowOff>
    </xdr:from>
    <xdr:to>
      <xdr:col>1</xdr:col>
      <xdr:colOff>1028774</xdr:colOff>
      <xdr:row>440</xdr:row>
      <xdr:rowOff>796200</xdr:rowOff>
    </xdr:to>
    <xdr:pic>
      <xdr:nvPicPr>
        <xdr:cNvPr id="831" name="Obraz 6">
          <a:extLst>
            <a:ext uri="{FF2B5EF4-FFF2-40B4-BE49-F238E27FC236}">
              <a16:creationId xmlns:a16="http://schemas.microsoft.com/office/drawing/2014/main" xmlns="" id="{BF3225B9-6987-4D4D-B29D-85F24795D61A}"/>
            </a:ext>
          </a:extLst>
        </xdr:cNvPr>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733424" y="158334075"/>
          <a:ext cx="619200" cy="720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1181101</xdr:colOff>
      <xdr:row>441</xdr:row>
      <xdr:rowOff>533402</xdr:rowOff>
    </xdr:from>
    <xdr:to>
      <xdr:col>1</xdr:col>
      <xdr:colOff>1481101</xdr:colOff>
      <xdr:row>441</xdr:row>
      <xdr:rowOff>821402</xdr:rowOff>
    </xdr:to>
    <xdr:pic>
      <xdr:nvPicPr>
        <xdr:cNvPr id="832" name="Obraz 6">
          <a:extLst>
            <a:ext uri="{FF2B5EF4-FFF2-40B4-BE49-F238E27FC236}">
              <a16:creationId xmlns:a16="http://schemas.microsoft.com/office/drawing/2014/main" xmlns="" id="{F22EDB9C-CB2F-4B8A-B89D-917666DF249C}"/>
            </a:ext>
          </a:extLst>
        </xdr:cNvPr>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1504951" y="159677102"/>
          <a:ext cx="300000" cy="288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171449</xdr:colOff>
      <xdr:row>443</xdr:row>
      <xdr:rowOff>38100</xdr:rowOff>
    </xdr:from>
    <xdr:to>
      <xdr:col>1</xdr:col>
      <xdr:colOff>1230266</xdr:colOff>
      <xdr:row>444</xdr:row>
      <xdr:rowOff>0</xdr:rowOff>
    </xdr:to>
    <xdr:pic>
      <xdr:nvPicPr>
        <xdr:cNvPr id="833" name="Obraz 4">
          <a:extLst>
            <a:ext uri="{FF2B5EF4-FFF2-40B4-BE49-F238E27FC236}">
              <a16:creationId xmlns:a16="http://schemas.microsoft.com/office/drawing/2014/main" xmlns="" id="{B4A4C106-8A94-479C-8634-EC440564A44C}"/>
            </a:ext>
          </a:extLst>
        </xdr:cNvPr>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val="0"/>
            </a:ext>
          </a:extLst>
        </a:blip>
        <a:srcRect l="11287" r="10809" b="5458"/>
        <a:stretch>
          <a:fillRect/>
        </a:stretch>
      </xdr:blipFill>
      <xdr:spPr bwMode="auto">
        <a:xfrm>
          <a:off x="495299" y="160267650"/>
          <a:ext cx="1058817" cy="140283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11287" r="10809" b="5458"/>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444</xdr:row>
      <xdr:rowOff>104775</xdr:rowOff>
    </xdr:from>
    <xdr:to>
      <xdr:col>1</xdr:col>
      <xdr:colOff>811175</xdr:colOff>
      <xdr:row>444</xdr:row>
      <xdr:rowOff>926112</xdr:rowOff>
    </xdr:to>
    <xdr:pic>
      <xdr:nvPicPr>
        <xdr:cNvPr id="834" name="Obraz 22">
          <a:extLst>
            <a:ext uri="{FF2B5EF4-FFF2-40B4-BE49-F238E27FC236}">
              <a16:creationId xmlns:a16="http://schemas.microsoft.com/office/drawing/2014/main" xmlns="" id="{07AC7212-5D1A-44E1-944B-C3C204CCA1F6}"/>
            </a:ext>
          </a:extLst>
        </xdr:cNvPr>
        <xdr:cNvPicPr>
          <a:picLocks noChangeAspect="1" noChangeArrowheads="1"/>
        </xdr:cNvPicPr>
      </xdr:nvPicPr>
      <xdr:blipFill>
        <a:blip xmlns:r="http://schemas.openxmlformats.org/officeDocument/2006/relationships" r:embed="rId152" cstate="print">
          <a:extLst>
            <a:ext uri="{28A0092B-C50C-407E-A947-70E740481C1C}">
              <a14:useLocalDpi xmlns:a14="http://schemas.microsoft.com/office/drawing/2010/main" val="0"/>
            </a:ext>
          </a:extLst>
        </a:blip>
        <a:srcRect l="13098" r="16606"/>
        <a:stretch>
          <a:fillRect/>
        </a:stretch>
      </xdr:blipFill>
      <xdr:spPr bwMode="auto">
        <a:xfrm>
          <a:off x="390525" y="161343975"/>
          <a:ext cx="744500" cy="82133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13098" r="16606"/>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790575</xdr:colOff>
      <xdr:row>444</xdr:row>
      <xdr:rowOff>171450</xdr:rowOff>
    </xdr:from>
    <xdr:to>
      <xdr:col>1</xdr:col>
      <xdr:colOff>1384964</xdr:colOff>
      <xdr:row>444</xdr:row>
      <xdr:rowOff>863102</xdr:rowOff>
    </xdr:to>
    <xdr:pic>
      <xdr:nvPicPr>
        <xdr:cNvPr id="835" name="Obraz 5">
          <a:extLst>
            <a:ext uri="{FF2B5EF4-FFF2-40B4-BE49-F238E27FC236}">
              <a16:creationId xmlns:a16="http://schemas.microsoft.com/office/drawing/2014/main" xmlns="" id="{28CCC245-A5B0-44BB-A887-03A177A17294}"/>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114425" y="161410650"/>
          <a:ext cx="594389" cy="69165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238130</xdr:colOff>
      <xdr:row>445</xdr:row>
      <xdr:rowOff>104780</xdr:rowOff>
    </xdr:from>
    <xdr:to>
      <xdr:col>1</xdr:col>
      <xdr:colOff>1540693</xdr:colOff>
      <xdr:row>445</xdr:row>
      <xdr:rowOff>922920</xdr:rowOff>
    </xdr:to>
    <xdr:pic>
      <xdr:nvPicPr>
        <xdr:cNvPr id="836" name="Obraz 7">
          <a:extLst>
            <a:ext uri="{FF2B5EF4-FFF2-40B4-BE49-F238E27FC236}">
              <a16:creationId xmlns:a16="http://schemas.microsoft.com/office/drawing/2014/main" xmlns="" id="{701239A2-E8AC-4BEC-9045-2AECFF6D8BA3}"/>
            </a:ext>
          </a:extLst>
        </xdr:cNvPr>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561980" y="162353630"/>
          <a:ext cx="1302563" cy="8181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552450</xdr:colOff>
      <xdr:row>468</xdr:row>
      <xdr:rowOff>57150</xdr:rowOff>
    </xdr:from>
    <xdr:to>
      <xdr:col>1</xdr:col>
      <xdr:colOff>809625</xdr:colOff>
      <xdr:row>468</xdr:row>
      <xdr:rowOff>533400</xdr:rowOff>
    </xdr:to>
    <xdr:pic>
      <xdr:nvPicPr>
        <xdr:cNvPr id="837" name="Obraz 7">
          <a:extLst>
            <a:ext uri="{FF2B5EF4-FFF2-40B4-BE49-F238E27FC236}">
              <a16:creationId xmlns:a16="http://schemas.microsoft.com/office/drawing/2014/main" xmlns="" id="{C5AEBB25-AE21-4B11-B21F-C57C6BD12550}"/>
            </a:ext>
          </a:extLst>
        </xdr:cNvPr>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876300" y="169783125"/>
          <a:ext cx="257175" cy="476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485775</xdr:colOff>
      <xdr:row>469</xdr:row>
      <xdr:rowOff>123825</xdr:rowOff>
    </xdr:from>
    <xdr:to>
      <xdr:col>1</xdr:col>
      <xdr:colOff>857250</xdr:colOff>
      <xdr:row>469</xdr:row>
      <xdr:rowOff>558251</xdr:rowOff>
    </xdr:to>
    <xdr:pic>
      <xdr:nvPicPr>
        <xdr:cNvPr id="838" name="Obraz 6">
          <a:extLst>
            <a:ext uri="{FF2B5EF4-FFF2-40B4-BE49-F238E27FC236}">
              <a16:creationId xmlns:a16="http://schemas.microsoft.com/office/drawing/2014/main" xmlns="" id="{9058F13F-C399-4FF3-A235-1586EA288DF6}"/>
            </a:ext>
          </a:extLst>
        </xdr:cNvPr>
        <xdr:cNvPicPr>
          <a:picLocks noChangeAspect="1" noChangeArrowheads="1"/>
        </xdr:cNvPicPr>
      </xdr:nvPicPr>
      <xdr:blipFill>
        <a:blip xmlns:r="http://schemas.openxmlformats.org/officeDocument/2006/relationships" r:embed="rId155" cstate="print">
          <a:extLst>
            <a:ext uri="{28A0092B-C50C-407E-A947-70E740481C1C}">
              <a14:useLocalDpi xmlns:a14="http://schemas.microsoft.com/office/drawing/2010/main" val="0"/>
            </a:ext>
          </a:extLst>
        </a:blip>
        <a:srcRect/>
        <a:stretch>
          <a:fillRect/>
        </a:stretch>
      </xdr:blipFill>
      <xdr:spPr bwMode="auto">
        <a:xfrm>
          <a:off x="809625" y="170545125"/>
          <a:ext cx="371475" cy="43442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457200</xdr:colOff>
      <xdr:row>470</xdr:row>
      <xdr:rowOff>28575</xdr:rowOff>
    </xdr:from>
    <xdr:to>
      <xdr:col>1</xdr:col>
      <xdr:colOff>944765</xdr:colOff>
      <xdr:row>470</xdr:row>
      <xdr:rowOff>647700</xdr:rowOff>
    </xdr:to>
    <xdr:pic>
      <xdr:nvPicPr>
        <xdr:cNvPr id="839" name="Obraz 8">
          <a:extLst>
            <a:ext uri="{FF2B5EF4-FFF2-40B4-BE49-F238E27FC236}">
              <a16:creationId xmlns:a16="http://schemas.microsoft.com/office/drawing/2014/main" xmlns="" id="{24BB197E-0EEF-4244-9DFD-67B695E6806F}"/>
            </a:ext>
          </a:extLst>
        </xdr:cNvPr>
        <xdr:cNvPicPr>
          <a:picLocks noChangeAspect="1" noChangeArrowheads="1"/>
        </xdr:cNvPicPr>
      </xdr:nvPicPr>
      <xdr:blipFill>
        <a:blip xmlns:r="http://schemas.openxmlformats.org/officeDocument/2006/relationships" r:embed="rId156" cstate="print">
          <a:extLst>
            <a:ext uri="{28A0092B-C50C-407E-A947-70E740481C1C}">
              <a14:useLocalDpi xmlns:a14="http://schemas.microsoft.com/office/drawing/2010/main" val="0"/>
            </a:ext>
          </a:extLst>
        </a:blip>
        <a:srcRect/>
        <a:stretch>
          <a:fillRect/>
        </a:stretch>
      </xdr:blipFill>
      <xdr:spPr bwMode="auto">
        <a:xfrm>
          <a:off x="781050" y="171145200"/>
          <a:ext cx="487565"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471</xdr:row>
      <xdr:rowOff>47625</xdr:rowOff>
    </xdr:from>
    <xdr:to>
      <xdr:col>1</xdr:col>
      <xdr:colOff>1128968</xdr:colOff>
      <xdr:row>474</xdr:row>
      <xdr:rowOff>76200</xdr:rowOff>
    </xdr:to>
    <xdr:pic>
      <xdr:nvPicPr>
        <xdr:cNvPr id="840" name="Obraz 9">
          <a:extLst>
            <a:ext uri="{FF2B5EF4-FFF2-40B4-BE49-F238E27FC236}">
              <a16:creationId xmlns:a16="http://schemas.microsoft.com/office/drawing/2014/main" xmlns="" id="{001FE91A-0E72-4372-8940-7DC6E22241BA}"/>
            </a:ext>
          </a:extLst>
        </xdr:cNvPr>
        <xdr:cNvPicPr>
          <a:picLocks noChangeAspect="1" noChangeArrowheads="1"/>
        </xdr:cNvPicPr>
      </xdr:nvPicPr>
      <xdr:blipFill rotWithShape="1">
        <a:blip xmlns:r="http://schemas.openxmlformats.org/officeDocument/2006/relationships" r:embed="rId157">
          <a:extLst>
            <a:ext uri="{28A0092B-C50C-407E-A947-70E740481C1C}">
              <a14:useLocalDpi xmlns:a14="http://schemas.microsoft.com/office/drawing/2010/main" val="0"/>
            </a:ext>
          </a:extLst>
        </a:blip>
        <a:srcRect t="14332" b="12908"/>
        <a:stretch/>
      </xdr:blipFill>
      <xdr:spPr bwMode="auto">
        <a:xfrm>
          <a:off x="390525" y="171859575"/>
          <a:ext cx="1062293" cy="628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866775</xdr:colOff>
      <xdr:row>473</xdr:row>
      <xdr:rowOff>171450</xdr:rowOff>
    </xdr:from>
    <xdr:to>
      <xdr:col>1</xdr:col>
      <xdr:colOff>1474775</xdr:colOff>
      <xdr:row>476</xdr:row>
      <xdr:rowOff>147375</xdr:rowOff>
    </xdr:to>
    <xdr:pic>
      <xdr:nvPicPr>
        <xdr:cNvPr id="841" name="Obraz 10">
          <a:extLst>
            <a:ext uri="{FF2B5EF4-FFF2-40B4-BE49-F238E27FC236}">
              <a16:creationId xmlns:a16="http://schemas.microsoft.com/office/drawing/2014/main" xmlns="" id="{F84FC54B-4C31-4CF7-9293-5C4B3B84ABC1}"/>
            </a:ext>
          </a:extLst>
        </xdr:cNvPr>
        <xdr:cNvPicPr>
          <a:picLocks noChangeAspect="1" noChangeArrowheads="1"/>
        </xdr:cNvPicPr>
      </xdr:nvPicPr>
      <xdr:blipFill>
        <a:blip xmlns:r="http://schemas.openxmlformats.org/officeDocument/2006/relationships" r:embed="rId158" cstate="print">
          <a:extLst>
            <a:ext uri="{28A0092B-C50C-407E-A947-70E740481C1C}">
              <a14:useLocalDpi xmlns:a14="http://schemas.microsoft.com/office/drawing/2010/main" val="0"/>
            </a:ext>
          </a:extLst>
        </a:blip>
        <a:srcRect/>
        <a:stretch>
          <a:fillRect/>
        </a:stretch>
      </xdr:blipFill>
      <xdr:spPr bwMode="auto">
        <a:xfrm>
          <a:off x="1190625" y="172383450"/>
          <a:ext cx="608000" cy="576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104768</xdr:colOff>
      <xdr:row>489</xdr:row>
      <xdr:rowOff>180976</xdr:rowOff>
    </xdr:from>
    <xdr:to>
      <xdr:col>1</xdr:col>
      <xdr:colOff>1348352</xdr:colOff>
      <xdr:row>498</xdr:row>
      <xdr:rowOff>144920</xdr:rowOff>
    </xdr:to>
    <xdr:pic>
      <xdr:nvPicPr>
        <xdr:cNvPr id="842" name="Obraz 31">
          <a:extLst>
            <a:ext uri="{FF2B5EF4-FFF2-40B4-BE49-F238E27FC236}">
              <a16:creationId xmlns:a16="http://schemas.microsoft.com/office/drawing/2014/main" xmlns="" id="{FE2CE2F1-F5F7-4363-BDB2-AB2B23380100}"/>
            </a:ext>
          </a:extLst>
        </xdr:cNvPr>
        <xdr:cNvPicPr>
          <a:picLocks noChangeAspect="1" noChangeArrowheads="1"/>
        </xdr:cNvPicPr>
      </xdr:nvPicPr>
      <xdr:blipFill>
        <a:blip xmlns:r="http://schemas.openxmlformats.org/officeDocument/2006/relationships" r:embed="rId159" cstate="print">
          <a:extLst>
            <a:ext uri="{28A0092B-C50C-407E-A947-70E740481C1C}">
              <a14:useLocalDpi xmlns:a14="http://schemas.microsoft.com/office/drawing/2010/main" val="0"/>
            </a:ext>
          </a:extLst>
        </a:blip>
        <a:srcRect/>
        <a:stretch>
          <a:fillRect/>
        </a:stretch>
      </xdr:blipFill>
      <xdr:spPr bwMode="auto">
        <a:xfrm>
          <a:off x="428618" y="177079276"/>
          <a:ext cx="1243584" cy="262141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95250</xdr:colOff>
      <xdr:row>512</xdr:row>
      <xdr:rowOff>180975</xdr:rowOff>
    </xdr:from>
    <xdr:to>
      <xdr:col>1</xdr:col>
      <xdr:colOff>1208323</xdr:colOff>
      <xdr:row>515</xdr:row>
      <xdr:rowOff>303588</xdr:rowOff>
    </xdr:to>
    <xdr:pic>
      <xdr:nvPicPr>
        <xdr:cNvPr id="843" name="Obraz 25">
          <a:extLst>
            <a:ext uri="{FF2B5EF4-FFF2-40B4-BE49-F238E27FC236}">
              <a16:creationId xmlns:a16="http://schemas.microsoft.com/office/drawing/2014/main" xmlns="" id="{A0D5BB92-60F2-4515-B029-CA82A17C53ED}"/>
            </a:ext>
          </a:extLst>
        </xdr:cNvPr>
        <xdr:cNvPicPr>
          <a:picLocks noChangeAspect="1" noChangeArrowheads="1"/>
        </xdr:cNvPicPr>
      </xdr:nvPicPr>
      <xdr:blipFill>
        <a:blip xmlns:r="http://schemas.openxmlformats.org/officeDocument/2006/relationships" r:embed="rId160" cstate="print">
          <a:extLst>
            <a:ext uri="{28A0092B-C50C-407E-A947-70E740481C1C}">
              <a14:useLocalDpi xmlns:a14="http://schemas.microsoft.com/office/drawing/2010/main" val="0"/>
            </a:ext>
          </a:extLst>
        </a:blip>
        <a:srcRect/>
        <a:stretch>
          <a:fillRect/>
        </a:stretch>
      </xdr:blipFill>
      <xdr:spPr bwMode="auto">
        <a:xfrm>
          <a:off x="419100" y="183984900"/>
          <a:ext cx="1113073" cy="183711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180976</xdr:colOff>
      <xdr:row>461</xdr:row>
      <xdr:rowOff>47626</xdr:rowOff>
    </xdr:from>
    <xdr:to>
      <xdr:col>1</xdr:col>
      <xdr:colOff>822227</xdr:colOff>
      <xdr:row>463</xdr:row>
      <xdr:rowOff>365626</xdr:rowOff>
    </xdr:to>
    <xdr:pic>
      <xdr:nvPicPr>
        <xdr:cNvPr id="844" name="Obraz 26">
          <a:extLst>
            <a:ext uri="{FF2B5EF4-FFF2-40B4-BE49-F238E27FC236}">
              <a16:creationId xmlns:a16="http://schemas.microsoft.com/office/drawing/2014/main" xmlns="" id="{7526E164-80AB-4D14-8EDD-3854CD803526}"/>
            </a:ext>
          </a:extLst>
        </xdr:cNvPr>
        <xdr:cNvPicPr>
          <a:picLocks noChangeAspect="1" noChangeArrowheads="1"/>
        </xdr:cNvPicPr>
      </xdr:nvPicPr>
      <xdr:blipFill>
        <a:blip xmlns:r="http://schemas.openxmlformats.org/officeDocument/2006/relationships" r:embed="rId161" cstate="print">
          <a:extLst>
            <a:ext uri="{28A0092B-C50C-407E-A947-70E740481C1C}">
              <a14:useLocalDpi xmlns:a14="http://schemas.microsoft.com/office/drawing/2010/main" val="0"/>
            </a:ext>
          </a:extLst>
        </a:blip>
        <a:srcRect/>
        <a:stretch>
          <a:fillRect/>
        </a:stretch>
      </xdr:blipFill>
      <xdr:spPr bwMode="auto">
        <a:xfrm>
          <a:off x="504826" y="167830501"/>
          <a:ext cx="641251" cy="1080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819149</xdr:colOff>
      <xdr:row>461</xdr:row>
      <xdr:rowOff>238125</xdr:rowOff>
    </xdr:from>
    <xdr:to>
      <xdr:col>1</xdr:col>
      <xdr:colOff>1317913</xdr:colOff>
      <xdr:row>463</xdr:row>
      <xdr:rowOff>309822</xdr:rowOff>
    </xdr:to>
    <xdr:pic>
      <xdr:nvPicPr>
        <xdr:cNvPr id="845" name="Obraz 24">
          <a:extLst>
            <a:ext uri="{FF2B5EF4-FFF2-40B4-BE49-F238E27FC236}">
              <a16:creationId xmlns:a16="http://schemas.microsoft.com/office/drawing/2014/main" xmlns="" id="{91F4A561-6253-47A1-8D23-EAE735A99359}"/>
            </a:ext>
          </a:extLst>
        </xdr:cNvPr>
        <xdr:cNvPicPr>
          <a:picLocks noChangeAspect="1" noChangeArrowheads="1"/>
        </xdr:cNvPicPr>
      </xdr:nvPicPr>
      <xdr:blipFill>
        <a:blip xmlns:r="http://schemas.openxmlformats.org/officeDocument/2006/relationships" r:embed="rId162" cstate="print">
          <a:extLst>
            <a:ext uri="{28A0092B-C50C-407E-A947-70E740481C1C}">
              <a14:useLocalDpi xmlns:a14="http://schemas.microsoft.com/office/drawing/2010/main" val="0"/>
            </a:ext>
          </a:extLst>
        </a:blip>
        <a:srcRect/>
        <a:stretch>
          <a:fillRect/>
        </a:stretch>
      </xdr:blipFill>
      <xdr:spPr bwMode="auto">
        <a:xfrm>
          <a:off x="1142999" y="168021000"/>
          <a:ext cx="498764" cy="83369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171449</xdr:colOff>
      <xdr:row>452</xdr:row>
      <xdr:rowOff>104774</xdr:rowOff>
    </xdr:from>
    <xdr:to>
      <xdr:col>1</xdr:col>
      <xdr:colOff>1422809</xdr:colOff>
      <xdr:row>454</xdr:row>
      <xdr:rowOff>100724</xdr:rowOff>
    </xdr:to>
    <xdr:pic>
      <xdr:nvPicPr>
        <xdr:cNvPr id="846" name="Obraz 2">
          <a:extLst>
            <a:ext uri="{FF2B5EF4-FFF2-40B4-BE49-F238E27FC236}">
              <a16:creationId xmlns:a16="http://schemas.microsoft.com/office/drawing/2014/main" xmlns="" id="{BD315F82-C91E-4F84-9F79-0FC8DAEE7DA7}"/>
            </a:ext>
          </a:extLst>
        </xdr:cNvPr>
        <xdr:cNvPicPr>
          <a:picLocks noChangeAspect="1" noChangeArrowheads="1"/>
        </xdr:cNvPicPr>
      </xdr:nvPicPr>
      <xdr:blipFill>
        <a:blip xmlns:r="http://schemas.openxmlformats.org/officeDocument/2006/relationships" r:embed="rId163" cstate="print">
          <a:extLst>
            <a:ext uri="{28A0092B-C50C-407E-A947-70E740481C1C}">
              <a14:useLocalDpi xmlns:a14="http://schemas.microsoft.com/office/drawing/2010/main" val="0"/>
            </a:ext>
          </a:extLst>
        </a:blip>
        <a:srcRect/>
        <a:stretch>
          <a:fillRect/>
        </a:stretch>
      </xdr:blipFill>
      <xdr:spPr bwMode="auto">
        <a:xfrm>
          <a:off x="495299" y="164563424"/>
          <a:ext cx="1251360" cy="396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847724</xdr:colOff>
      <xdr:row>458</xdr:row>
      <xdr:rowOff>76200</xdr:rowOff>
    </xdr:from>
    <xdr:to>
      <xdr:col>1</xdr:col>
      <xdr:colOff>1388259</xdr:colOff>
      <xdr:row>460</xdr:row>
      <xdr:rowOff>236095</xdr:rowOff>
    </xdr:to>
    <xdr:pic>
      <xdr:nvPicPr>
        <xdr:cNvPr id="847" name="Obraz 12">
          <a:extLst>
            <a:ext uri="{FF2B5EF4-FFF2-40B4-BE49-F238E27FC236}">
              <a16:creationId xmlns:a16="http://schemas.microsoft.com/office/drawing/2014/main" xmlns="" id="{A585762E-3B74-4DE7-95BA-5C6DB0B7A078}"/>
            </a:ext>
          </a:extLst>
        </xdr:cNvPr>
        <xdr:cNvPicPr>
          <a:picLocks noChangeAspect="1" noChangeArrowheads="1"/>
        </xdr:cNvPicPr>
      </xdr:nvPicPr>
      <xdr:blipFill>
        <a:blip xmlns:r="http://schemas.openxmlformats.org/officeDocument/2006/relationships" r:embed="rId164" cstate="print">
          <a:extLst>
            <a:ext uri="{28A0092B-C50C-407E-A947-70E740481C1C}">
              <a14:useLocalDpi xmlns:a14="http://schemas.microsoft.com/office/drawing/2010/main" val="0"/>
            </a:ext>
          </a:extLst>
        </a:blip>
        <a:srcRect/>
        <a:stretch>
          <a:fillRect/>
        </a:stretch>
      </xdr:blipFill>
      <xdr:spPr bwMode="auto">
        <a:xfrm>
          <a:off x="1171574" y="166916100"/>
          <a:ext cx="540535" cy="788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190496</xdr:colOff>
      <xdr:row>457</xdr:row>
      <xdr:rowOff>114297</xdr:rowOff>
    </xdr:from>
    <xdr:to>
      <xdr:col>1</xdr:col>
      <xdr:colOff>889762</xdr:colOff>
      <xdr:row>460</xdr:row>
      <xdr:rowOff>287322</xdr:rowOff>
    </xdr:to>
    <xdr:pic>
      <xdr:nvPicPr>
        <xdr:cNvPr id="848" name="Obraz 14">
          <a:extLst>
            <a:ext uri="{FF2B5EF4-FFF2-40B4-BE49-F238E27FC236}">
              <a16:creationId xmlns:a16="http://schemas.microsoft.com/office/drawing/2014/main" xmlns="" id="{AA44D6D1-3B64-438E-B171-456AC4FAF093}"/>
            </a:ext>
          </a:extLst>
        </xdr:cNvPr>
        <xdr:cNvPicPr>
          <a:picLocks noChangeAspect="1" noChangeArrowheads="1"/>
        </xdr:cNvPicPr>
      </xdr:nvPicPr>
      <xdr:blipFill>
        <a:blip xmlns:r="http://schemas.openxmlformats.org/officeDocument/2006/relationships" r:embed="rId165" cstate="print">
          <a:extLst>
            <a:ext uri="{28A0092B-C50C-407E-A947-70E740481C1C}">
              <a14:useLocalDpi xmlns:a14="http://schemas.microsoft.com/office/drawing/2010/main" val="0"/>
            </a:ext>
          </a:extLst>
        </a:blip>
        <a:srcRect/>
        <a:stretch>
          <a:fillRect/>
        </a:stretch>
      </xdr:blipFill>
      <xdr:spPr bwMode="auto">
        <a:xfrm>
          <a:off x="514346" y="166639872"/>
          <a:ext cx="699266" cy="11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485767</xdr:colOff>
      <xdr:row>427</xdr:row>
      <xdr:rowOff>142871</xdr:rowOff>
    </xdr:from>
    <xdr:to>
      <xdr:col>1</xdr:col>
      <xdr:colOff>1128787</xdr:colOff>
      <xdr:row>429</xdr:row>
      <xdr:rowOff>433911</xdr:rowOff>
    </xdr:to>
    <xdr:pic>
      <xdr:nvPicPr>
        <xdr:cNvPr id="849" name="Obraz 29">
          <a:extLst>
            <a:ext uri="{FF2B5EF4-FFF2-40B4-BE49-F238E27FC236}">
              <a16:creationId xmlns:a16="http://schemas.microsoft.com/office/drawing/2014/main" xmlns="" id="{4726A3F8-B7AE-45D9-A059-BF83EF8F9627}"/>
            </a:ext>
          </a:extLst>
        </xdr:cNvPr>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l="17632" t="2052" r="16510" b="2499"/>
        <a:stretch>
          <a:fillRect/>
        </a:stretch>
      </xdr:blipFill>
      <xdr:spPr bwMode="auto">
        <a:xfrm>
          <a:off x="809617" y="146427821"/>
          <a:ext cx="643020" cy="130069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17632" t="2052" r="16510" b="2499"/>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466725</xdr:colOff>
      <xdr:row>421</xdr:row>
      <xdr:rowOff>209550</xdr:rowOff>
    </xdr:from>
    <xdr:to>
      <xdr:col>1</xdr:col>
      <xdr:colOff>1009131</xdr:colOff>
      <xdr:row>422</xdr:row>
      <xdr:rowOff>650817</xdr:rowOff>
    </xdr:to>
    <xdr:pic>
      <xdr:nvPicPr>
        <xdr:cNvPr id="851" name="Obraz 3">
          <a:extLst>
            <a:ext uri="{FF2B5EF4-FFF2-40B4-BE49-F238E27FC236}">
              <a16:creationId xmlns:a16="http://schemas.microsoft.com/office/drawing/2014/main" xmlns="" id="{12E7619B-436C-4B16-8DF7-E3B6EA55F33B}"/>
            </a:ext>
          </a:extLst>
        </xdr:cNvPr>
        <xdr:cNvPicPr>
          <a:picLocks noChangeAspect="1" noChangeArrowheads="1"/>
        </xdr:cNvPicPr>
      </xdr:nvPicPr>
      <xdr:blipFill>
        <a:blip xmlns:r="http://schemas.openxmlformats.org/officeDocument/2006/relationships" r:embed="rId167" cstate="print">
          <a:extLst>
            <a:ext uri="{28A0092B-C50C-407E-A947-70E740481C1C}">
              <a14:useLocalDpi xmlns:a14="http://schemas.microsoft.com/office/drawing/2010/main" val="0"/>
            </a:ext>
          </a:extLst>
        </a:blip>
        <a:srcRect/>
        <a:stretch>
          <a:fillRect/>
        </a:stretch>
      </xdr:blipFill>
      <xdr:spPr bwMode="auto">
        <a:xfrm>
          <a:off x="790575" y="141922500"/>
          <a:ext cx="542406" cy="120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342899</xdr:colOff>
      <xdr:row>456</xdr:row>
      <xdr:rowOff>104774</xdr:rowOff>
    </xdr:from>
    <xdr:to>
      <xdr:col>1</xdr:col>
      <xdr:colOff>903361</xdr:colOff>
      <xdr:row>456</xdr:row>
      <xdr:rowOff>1148774</xdr:rowOff>
    </xdr:to>
    <xdr:pic>
      <xdr:nvPicPr>
        <xdr:cNvPr id="852" name="Obraz 42">
          <a:extLst>
            <a:ext uri="{FF2B5EF4-FFF2-40B4-BE49-F238E27FC236}">
              <a16:creationId xmlns:a16="http://schemas.microsoft.com/office/drawing/2014/main" xmlns="" id="{B78D69BC-950D-4BCB-9B85-3989D402CBCB}"/>
            </a:ext>
          </a:extLst>
        </xdr:cNvPr>
        <xdr:cNvPicPr>
          <a:picLocks noChangeAspect="1" noChangeArrowheads="1"/>
        </xdr:cNvPicPr>
      </xdr:nvPicPr>
      <xdr:blipFill>
        <a:blip xmlns:r="http://schemas.openxmlformats.org/officeDocument/2006/relationships" r:embed="rId168" cstate="print">
          <a:extLst>
            <a:ext uri="{28A0092B-C50C-407E-A947-70E740481C1C}">
              <a14:useLocalDpi xmlns:a14="http://schemas.microsoft.com/office/drawing/2010/main" val="0"/>
            </a:ext>
          </a:extLst>
        </a:blip>
        <a:srcRect/>
        <a:stretch>
          <a:fillRect/>
        </a:stretch>
      </xdr:blipFill>
      <xdr:spPr bwMode="auto">
        <a:xfrm>
          <a:off x="666749" y="165363524"/>
          <a:ext cx="560462" cy="104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190503</xdr:colOff>
      <xdr:row>434</xdr:row>
      <xdr:rowOff>85725</xdr:rowOff>
    </xdr:from>
    <xdr:to>
      <xdr:col>1</xdr:col>
      <xdr:colOff>1333500</xdr:colOff>
      <xdr:row>434</xdr:row>
      <xdr:rowOff>1553188</xdr:rowOff>
    </xdr:to>
    <xdr:pic>
      <xdr:nvPicPr>
        <xdr:cNvPr id="853" name="Obraz 26">
          <a:extLst>
            <a:ext uri="{FF2B5EF4-FFF2-40B4-BE49-F238E27FC236}">
              <a16:creationId xmlns:a16="http://schemas.microsoft.com/office/drawing/2014/main" xmlns="" id="{9D7B2D06-AA1E-4F5F-AB11-375A15D09C0F}"/>
            </a:ext>
          </a:extLst>
        </xdr:cNvPr>
        <xdr:cNvPicPr>
          <a:picLocks noChangeAspect="1" noChangeArrowheads="1"/>
        </xdr:cNvPicPr>
      </xdr:nvPicPr>
      <xdr:blipFill>
        <a:blip xmlns:r="http://schemas.openxmlformats.org/officeDocument/2006/relationships" r:embed="rId169">
          <a:extLst>
            <a:ext uri="{28A0092B-C50C-407E-A947-70E740481C1C}">
              <a14:useLocalDpi xmlns:a14="http://schemas.microsoft.com/office/drawing/2010/main" val="0"/>
            </a:ext>
          </a:extLst>
        </a:blip>
        <a:srcRect t="8131"/>
        <a:stretch>
          <a:fillRect/>
        </a:stretch>
      </xdr:blipFill>
      <xdr:spPr bwMode="auto">
        <a:xfrm>
          <a:off x="514353" y="152523825"/>
          <a:ext cx="1142997" cy="146746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t="8131"/>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390525</xdr:colOff>
      <xdr:row>435</xdr:row>
      <xdr:rowOff>38100</xdr:rowOff>
    </xdr:from>
    <xdr:to>
      <xdr:col>1</xdr:col>
      <xdr:colOff>1152430</xdr:colOff>
      <xdr:row>435</xdr:row>
      <xdr:rowOff>1552386</xdr:rowOff>
    </xdr:to>
    <xdr:pic>
      <xdr:nvPicPr>
        <xdr:cNvPr id="854" name="Obraz 1">
          <a:extLst>
            <a:ext uri="{FF2B5EF4-FFF2-40B4-BE49-F238E27FC236}">
              <a16:creationId xmlns:a16="http://schemas.microsoft.com/office/drawing/2014/main" xmlns="" id="{077B518F-3100-4F9A-8FE0-2BA70940D5DE}"/>
            </a:ext>
          </a:extLst>
        </xdr:cNvPr>
        <xdr:cNvPicPr>
          <a:picLocks noChangeAspect="1" noChangeArrowheads="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714375" y="154057350"/>
          <a:ext cx="761905" cy="151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425</xdr:row>
      <xdr:rowOff>104775</xdr:rowOff>
    </xdr:from>
    <xdr:to>
      <xdr:col>1</xdr:col>
      <xdr:colOff>1169535</xdr:colOff>
      <xdr:row>426</xdr:row>
      <xdr:rowOff>689502</xdr:rowOff>
    </xdr:to>
    <xdr:pic>
      <xdr:nvPicPr>
        <xdr:cNvPr id="855" name="Obraz 47">
          <a:extLst>
            <a:ext uri="{FF2B5EF4-FFF2-40B4-BE49-F238E27FC236}">
              <a16:creationId xmlns:a16="http://schemas.microsoft.com/office/drawing/2014/main" xmlns="" id="{149679C4-FC57-43EB-B929-CD0CA4AA9379}"/>
            </a:ext>
          </a:extLst>
        </xdr:cNvPr>
        <xdr:cNvPicPr>
          <a:picLocks noChangeAspect="1" noChangeArrowheads="1"/>
        </xdr:cNvPicPr>
      </xdr:nvPicPr>
      <xdr:blipFill>
        <a:blip xmlns:r="http://schemas.openxmlformats.org/officeDocument/2006/relationships" r:embed="rId171" cstate="print">
          <a:extLst>
            <a:ext uri="{28A0092B-C50C-407E-A947-70E740481C1C}">
              <a14:useLocalDpi xmlns:a14="http://schemas.microsoft.com/office/drawing/2010/main" val="0"/>
            </a:ext>
          </a:extLst>
        </a:blip>
        <a:srcRect/>
        <a:stretch>
          <a:fillRect/>
        </a:stretch>
      </xdr:blipFill>
      <xdr:spPr bwMode="auto">
        <a:xfrm>
          <a:off x="695325" y="144865725"/>
          <a:ext cx="798060" cy="1346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430</xdr:row>
      <xdr:rowOff>104775</xdr:rowOff>
    </xdr:from>
    <xdr:to>
      <xdr:col>1</xdr:col>
      <xdr:colOff>1111655</xdr:colOff>
      <xdr:row>430</xdr:row>
      <xdr:rowOff>1466850</xdr:rowOff>
    </xdr:to>
    <xdr:pic>
      <xdr:nvPicPr>
        <xdr:cNvPr id="856" name="Obraz 51">
          <a:extLst>
            <a:ext uri="{FF2B5EF4-FFF2-40B4-BE49-F238E27FC236}">
              <a16:creationId xmlns:a16="http://schemas.microsoft.com/office/drawing/2014/main" xmlns="" id="{365DB2E5-B5AA-43A7-8265-3FBCEB90F92F}"/>
            </a:ext>
          </a:extLst>
        </xdr:cNvPr>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942975" y="148675725"/>
          <a:ext cx="49253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423</xdr:row>
      <xdr:rowOff>142874</xdr:rowOff>
    </xdr:from>
    <xdr:to>
      <xdr:col>1</xdr:col>
      <xdr:colOff>998048</xdr:colOff>
      <xdr:row>424</xdr:row>
      <xdr:rowOff>652721</xdr:rowOff>
    </xdr:to>
    <xdr:pic>
      <xdr:nvPicPr>
        <xdr:cNvPr id="857" name="Obraz 2">
          <a:extLst>
            <a:ext uri="{FF2B5EF4-FFF2-40B4-BE49-F238E27FC236}">
              <a16:creationId xmlns:a16="http://schemas.microsoft.com/office/drawing/2014/main" xmlns="" id="{962D1F18-715E-4CA0-87EF-8EDD19B8C3DF}"/>
            </a:ext>
          </a:extLst>
        </xdr:cNvPr>
        <xdr:cNvPicPr>
          <a:picLocks noChangeAspect="1" noChangeArrowheads="1"/>
        </xdr:cNvPicPr>
      </xdr:nvPicPr>
      <xdr:blipFill>
        <a:blip xmlns:r="http://schemas.openxmlformats.org/officeDocument/2006/relationships" r:embed="rId173" cstate="print">
          <a:extLst>
            <a:ext uri="{28A0092B-C50C-407E-A947-70E740481C1C}">
              <a14:useLocalDpi xmlns:a14="http://schemas.microsoft.com/office/drawing/2010/main" val="0"/>
            </a:ext>
          </a:extLst>
        </a:blip>
        <a:srcRect/>
        <a:stretch>
          <a:fillRect/>
        </a:stretch>
      </xdr:blipFill>
      <xdr:spPr bwMode="auto">
        <a:xfrm>
          <a:off x="866775" y="143379824"/>
          <a:ext cx="455123" cy="1271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371471</xdr:colOff>
      <xdr:row>536</xdr:row>
      <xdr:rowOff>76200</xdr:rowOff>
    </xdr:from>
    <xdr:to>
      <xdr:col>1</xdr:col>
      <xdr:colOff>1154471</xdr:colOff>
      <xdr:row>536</xdr:row>
      <xdr:rowOff>940200</xdr:rowOff>
    </xdr:to>
    <xdr:pic>
      <xdr:nvPicPr>
        <xdr:cNvPr id="858" name="Obraz 1">
          <a:extLst>
            <a:ext uri="{FF2B5EF4-FFF2-40B4-BE49-F238E27FC236}">
              <a16:creationId xmlns:a16="http://schemas.microsoft.com/office/drawing/2014/main" xmlns="" id="{DFE67D11-064B-4AA6-8D8D-A2AB6510320D}"/>
            </a:ext>
          </a:extLst>
        </xdr:cNvPr>
        <xdr:cNvPicPr>
          <a:picLocks noChangeAspect="1" noChangeArrowheads="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695321" y="193805175"/>
          <a:ext cx="783000" cy="86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1866901</xdr:colOff>
      <xdr:row>478</xdr:row>
      <xdr:rowOff>200024</xdr:rowOff>
    </xdr:from>
    <xdr:to>
      <xdr:col>3</xdr:col>
      <xdr:colOff>2331418</xdr:colOff>
      <xdr:row>478</xdr:row>
      <xdr:rowOff>560024</xdr:rowOff>
    </xdr:to>
    <xdr:pic>
      <xdr:nvPicPr>
        <xdr:cNvPr id="869" name="Obraz 1">
          <a:extLst>
            <a:ext uri="{FF2B5EF4-FFF2-40B4-BE49-F238E27FC236}">
              <a16:creationId xmlns:a16="http://schemas.microsoft.com/office/drawing/2014/main" xmlns="" id="{33393D68-CF42-47FF-9742-A7C00A27085B}"/>
            </a:ext>
          </a:extLst>
        </xdr:cNvPr>
        <xdr:cNvPicPr>
          <a:picLocks noChangeAspect="1" noChangeArrowheads="1"/>
        </xdr:cNvPicPr>
      </xdr:nvPicPr>
      <xdr:blipFill rotWithShape="1">
        <a:blip xmlns:r="http://schemas.openxmlformats.org/officeDocument/2006/relationships" r:embed="rId175" cstate="print">
          <a:extLst>
            <a:ext uri="{28A0092B-C50C-407E-A947-70E740481C1C}">
              <a14:useLocalDpi xmlns:a14="http://schemas.microsoft.com/office/drawing/2010/main" val="0"/>
            </a:ext>
          </a:extLst>
        </a:blip>
        <a:srcRect l="14040" t="-3307" r="15765" b="782"/>
        <a:stretch/>
      </xdr:blipFill>
      <xdr:spPr bwMode="auto">
        <a:xfrm>
          <a:off x="5381626" y="173212124"/>
          <a:ext cx="464517" cy="360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1790702</xdr:colOff>
      <xdr:row>481</xdr:row>
      <xdr:rowOff>161914</xdr:rowOff>
    </xdr:from>
    <xdr:to>
      <xdr:col>3</xdr:col>
      <xdr:colOff>2378910</xdr:colOff>
      <xdr:row>481</xdr:row>
      <xdr:rowOff>545713</xdr:rowOff>
    </xdr:to>
    <xdr:pic>
      <xdr:nvPicPr>
        <xdr:cNvPr id="870" name="Obraz 2">
          <a:extLst>
            <a:ext uri="{FF2B5EF4-FFF2-40B4-BE49-F238E27FC236}">
              <a16:creationId xmlns:a16="http://schemas.microsoft.com/office/drawing/2014/main" xmlns="" id="{A1D27BB2-63FB-4726-86F3-B1CA99B607A7}"/>
            </a:ext>
          </a:extLst>
        </xdr:cNvPr>
        <xdr:cNvPicPr>
          <a:picLocks noChangeArrowheads="1"/>
        </xdr:cNvPicPr>
      </xdr:nvPicPr>
      <xdr:blipFill>
        <a:blip xmlns:r="http://schemas.openxmlformats.org/officeDocument/2006/relationships" r:embed="rId176" cstate="print">
          <a:extLst>
            <a:ext uri="{28A0092B-C50C-407E-A947-70E740481C1C}">
              <a14:useLocalDpi xmlns:a14="http://schemas.microsoft.com/office/drawing/2010/main" val="0"/>
            </a:ext>
          </a:extLst>
        </a:blip>
        <a:srcRect/>
        <a:stretch>
          <a:fillRect/>
        </a:stretch>
      </xdr:blipFill>
      <xdr:spPr bwMode="auto">
        <a:xfrm>
          <a:off x="5305427" y="174269389"/>
          <a:ext cx="588208" cy="38379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1819275</xdr:colOff>
      <xdr:row>483</xdr:row>
      <xdr:rowOff>171450</xdr:rowOff>
    </xdr:from>
    <xdr:to>
      <xdr:col>3</xdr:col>
      <xdr:colOff>2380452</xdr:colOff>
      <xdr:row>483</xdr:row>
      <xdr:rowOff>531450</xdr:rowOff>
    </xdr:to>
    <xdr:pic>
      <xdr:nvPicPr>
        <xdr:cNvPr id="871" name="Obraz 3">
          <a:extLst>
            <a:ext uri="{FF2B5EF4-FFF2-40B4-BE49-F238E27FC236}">
              <a16:creationId xmlns:a16="http://schemas.microsoft.com/office/drawing/2014/main" xmlns="" id="{6B5902F1-77F0-4918-9A84-BC8996365A5F}"/>
            </a:ext>
          </a:extLst>
        </xdr:cNvPr>
        <xdr:cNvPicPr>
          <a:picLocks noChangeAspect="1" noChangeArrowheads="1"/>
        </xdr:cNvPicPr>
      </xdr:nvPicPr>
      <xdr:blipFill>
        <a:blip xmlns:r="http://schemas.openxmlformats.org/officeDocument/2006/relationships" r:embed="rId177" cstate="print">
          <a:extLst>
            <a:ext uri="{28A0092B-C50C-407E-A947-70E740481C1C}">
              <a14:useLocalDpi xmlns:a14="http://schemas.microsoft.com/office/drawing/2010/main" val="0"/>
            </a:ext>
          </a:extLst>
        </a:blip>
        <a:srcRect/>
        <a:stretch>
          <a:fillRect/>
        </a:stretch>
      </xdr:blipFill>
      <xdr:spPr bwMode="auto">
        <a:xfrm>
          <a:off x="5334000" y="175174275"/>
          <a:ext cx="561177" cy="360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1790699</xdr:colOff>
      <xdr:row>491</xdr:row>
      <xdr:rowOff>123825</xdr:rowOff>
    </xdr:from>
    <xdr:to>
      <xdr:col>3</xdr:col>
      <xdr:colOff>2378699</xdr:colOff>
      <xdr:row>491</xdr:row>
      <xdr:rowOff>513858</xdr:rowOff>
    </xdr:to>
    <xdr:pic>
      <xdr:nvPicPr>
        <xdr:cNvPr id="872" name="Obraz 2">
          <a:extLst>
            <a:ext uri="{FF2B5EF4-FFF2-40B4-BE49-F238E27FC236}">
              <a16:creationId xmlns:a16="http://schemas.microsoft.com/office/drawing/2014/main" xmlns="" id="{548EF669-1D2D-408B-AA27-2A9C098DBADC}"/>
            </a:ext>
          </a:extLst>
        </xdr:cNvPr>
        <xdr:cNvPicPr>
          <a:picLocks noChangeArrowheads="1"/>
        </xdr:cNvPicPr>
      </xdr:nvPicPr>
      <xdr:blipFill>
        <a:blip xmlns:r="http://schemas.openxmlformats.org/officeDocument/2006/relationships" r:embed="rId178" cstate="print">
          <a:extLst>
            <a:ext uri="{28A0092B-C50C-407E-A947-70E740481C1C}">
              <a14:useLocalDpi xmlns:a14="http://schemas.microsoft.com/office/drawing/2010/main" val="0"/>
            </a:ext>
          </a:extLst>
        </a:blip>
        <a:srcRect/>
        <a:stretch>
          <a:fillRect/>
        </a:stretch>
      </xdr:blipFill>
      <xdr:spPr bwMode="auto">
        <a:xfrm>
          <a:off x="5305424" y="177022125"/>
          <a:ext cx="588000" cy="39003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1819275</xdr:colOff>
      <xdr:row>493</xdr:row>
      <xdr:rowOff>171449</xdr:rowOff>
    </xdr:from>
    <xdr:to>
      <xdr:col>3</xdr:col>
      <xdr:colOff>2286001</xdr:colOff>
      <xdr:row>493</xdr:row>
      <xdr:rowOff>495300</xdr:rowOff>
    </xdr:to>
    <xdr:pic>
      <xdr:nvPicPr>
        <xdr:cNvPr id="873" name="Obraz 3">
          <a:extLst>
            <a:ext uri="{FF2B5EF4-FFF2-40B4-BE49-F238E27FC236}">
              <a16:creationId xmlns:a16="http://schemas.microsoft.com/office/drawing/2014/main" xmlns="" id="{0423C103-B46B-4C84-879A-11AD22E251E2}"/>
            </a:ext>
          </a:extLst>
        </xdr:cNvPr>
        <xdr:cNvPicPr>
          <a:picLocks noChangeAspect="1" noChangeArrowheads="1"/>
        </xdr:cNvPicPr>
      </xdr:nvPicPr>
      <xdr:blipFill rotWithShape="1">
        <a:blip xmlns:r="http://schemas.openxmlformats.org/officeDocument/2006/relationships" r:embed="rId179" cstate="print">
          <a:extLst>
            <a:ext uri="{28A0092B-C50C-407E-A947-70E740481C1C}">
              <a14:useLocalDpi xmlns:a14="http://schemas.microsoft.com/office/drawing/2010/main" val="0"/>
            </a:ext>
          </a:extLst>
        </a:blip>
        <a:srcRect l="13182" t="5293" r="15049" b="4749"/>
        <a:stretch/>
      </xdr:blipFill>
      <xdr:spPr bwMode="auto">
        <a:xfrm>
          <a:off x="5334000" y="177898424"/>
          <a:ext cx="466726" cy="3238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1397000</xdr:colOff>
      <xdr:row>11</xdr:row>
      <xdr:rowOff>190500</xdr:rowOff>
    </xdr:from>
    <xdr:to>
      <xdr:col>3</xdr:col>
      <xdr:colOff>2882900</xdr:colOff>
      <xdr:row>13</xdr:row>
      <xdr:rowOff>0</xdr:rowOff>
    </xdr:to>
    <xdr:sp macro="[0]!Create_List" textlink="">
      <xdr:nvSpPr>
        <xdr:cNvPr id="2" name="Obdélník 1">
          <a:extLst>
            <a:ext uri="{FF2B5EF4-FFF2-40B4-BE49-F238E27FC236}">
              <a16:creationId xmlns:a16="http://schemas.microsoft.com/office/drawing/2014/main" xmlns="" id="{3FEC3A7D-A59A-4320-B845-35ADCA22BE38}"/>
            </a:ext>
          </a:extLst>
        </xdr:cNvPr>
        <xdr:cNvSpPr/>
      </xdr:nvSpPr>
      <xdr:spPr>
        <a:xfrm>
          <a:off x="3130550" y="2524125"/>
          <a:ext cx="1485900" cy="247650"/>
        </a:xfrm>
        <a:prstGeom prst="rect">
          <a:avLst/>
        </a:prstGeom>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lang="en-US" sz="1100"/>
            <a:t>Vytvo</a:t>
          </a:r>
          <a:r>
            <a:rPr lang="cs-CZ" sz="1100"/>
            <a:t>ř</a:t>
          </a:r>
          <a:r>
            <a:rPr lang="en-US" sz="1100"/>
            <a:t>it</a:t>
          </a:r>
          <a:r>
            <a:rPr lang="en-US" sz="1100" baseline="0"/>
            <a:t> objedn</a:t>
          </a:r>
          <a:r>
            <a:rPr lang="cs-CZ" sz="1100" baseline="0"/>
            <a:t>ávku</a:t>
          </a:r>
          <a:endParaRPr lang="cs-CZ" sz="1100"/>
        </a:p>
      </xdr:txBody>
    </xdr:sp>
    <xdr:clientData/>
  </xdr:twoCellAnchor>
  <xdr:twoCellAnchor>
    <xdr:from>
      <xdr:col>6</xdr:col>
      <xdr:colOff>423333</xdr:colOff>
      <xdr:row>11</xdr:row>
      <xdr:rowOff>190500</xdr:rowOff>
    </xdr:from>
    <xdr:to>
      <xdr:col>9</xdr:col>
      <xdr:colOff>173566</xdr:colOff>
      <xdr:row>13</xdr:row>
      <xdr:rowOff>9525</xdr:rowOff>
    </xdr:to>
    <xdr:sp macro="[0]!Clear_List" textlink="">
      <xdr:nvSpPr>
        <xdr:cNvPr id="3" name="Obdélník 2">
          <a:extLst>
            <a:ext uri="{FF2B5EF4-FFF2-40B4-BE49-F238E27FC236}">
              <a16:creationId xmlns:a16="http://schemas.microsoft.com/office/drawing/2014/main" xmlns="" id="{80C3642D-A0D5-456A-9163-75148B28F74E}"/>
            </a:ext>
          </a:extLst>
        </xdr:cNvPr>
        <xdr:cNvSpPr/>
      </xdr:nvSpPr>
      <xdr:spPr>
        <a:xfrm>
          <a:off x="7614708" y="2524125"/>
          <a:ext cx="1521883" cy="257175"/>
        </a:xfrm>
        <a:prstGeom prst="rect">
          <a:avLst/>
        </a:prstGeom>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lang="en-US" sz="1100"/>
            <a:t>Vymazat</a:t>
          </a:r>
          <a:r>
            <a:rPr lang="en-US" sz="1100" baseline="0"/>
            <a:t> objedn</a:t>
          </a:r>
          <a:r>
            <a:rPr lang="cs-CZ" sz="1100" baseline="0"/>
            <a:t>á</a:t>
          </a:r>
          <a:r>
            <a:rPr lang="en-US" sz="1100" baseline="0"/>
            <a:t>vku</a:t>
          </a:r>
          <a:endParaRPr lang="cs-CZ" sz="1100"/>
        </a:p>
      </xdr:txBody>
    </xdr:sp>
    <xdr:clientData/>
  </xdr:twoCellAnchor>
</xdr:wsDr>
</file>

<file path=xl/tables/table1.xml><?xml version="1.0" encoding="utf-8"?>
<table xmlns="http://schemas.openxmlformats.org/spreadsheetml/2006/main" id="3" name="Tabulka324" displayName="Tabulka324" ref="C7:O551" headerRowCount="0" totalsRowShown="0" headerRowDxfId="29" dataDxfId="27" headerRowBorderDxfId="28" tableBorderDxfId="26">
  <tableColumns count="13">
    <tableColumn id="1" name="Sloupec1" headerRowDxfId="25" dataDxfId="24"/>
    <tableColumn id="2" name="Sloupec2" headerRowDxfId="23" dataDxfId="22"/>
    <tableColumn id="3" name="Sloupec3" headerRowDxfId="21" dataDxfId="20"/>
    <tableColumn id="4" name="Sloupec4" headerRowDxfId="19" dataDxfId="18"/>
    <tableColumn id="6" name="Sloupec6" headerRowDxfId="17" dataDxfId="16"/>
    <tableColumn id="7" name="Sloupec7" headerRowDxfId="15" dataDxfId="14"/>
    <tableColumn id="8" name="Sloupec8" headerRowDxfId="13" dataDxfId="12"/>
    <tableColumn id="16" name="Sloupec15" headerRowDxfId="11" dataDxfId="10"/>
    <tableColumn id="9" name="Sloupec9" headerRowDxfId="9" dataDxfId="8"/>
    <tableColumn id="10" name="Sloupec10" headerRowDxfId="7" dataDxfId="6"/>
    <tableColumn id="13" name="Sloupec13" headerRowDxfId="5" dataDxfId="4"/>
    <tableColumn id="11" name="Sloupec5" headerRowDxfId="3" dataDxfId="2"/>
    <tableColumn id="14" name="Sloupec14" headerRowDxfId="1" dataDxfId="0"/>
  </tableColumns>
  <tableStyleInfo name="TableStyleMedium5" showFirstColumn="0" showLastColumn="0" showRowStripes="1" showColumnStripes="0"/>
</table>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L36"/>
  <sheetViews>
    <sheetView zoomScaleNormal="100" workbookViewId="0">
      <selection activeCell="F12" sqref="F12"/>
    </sheetView>
  </sheetViews>
  <sheetFormatPr defaultColWidth="8.85546875" defaultRowHeight="15" x14ac:dyDescent="0.25"/>
  <cols>
    <col min="3" max="3" width="8.28515625" customWidth="1"/>
    <col min="4" max="4" width="63.140625" customWidth="1"/>
    <col min="5" max="5" width="9.85546875" customWidth="1"/>
    <col min="6" max="12" width="8.85546875" customWidth="1"/>
  </cols>
  <sheetData>
    <row r="1" spans="1:12" ht="21" x14ac:dyDescent="0.25">
      <c r="A1" s="74" t="s">
        <v>321</v>
      </c>
      <c r="B1" s="10"/>
      <c r="C1" s="11"/>
      <c r="D1" s="75"/>
      <c r="E1" s="76"/>
      <c r="F1" s="75"/>
      <c r="G1" s="77"/>
      <c r="H1" s="78"/>
      <c r="I1" s="12"/>
      <c r="J1" s="10"/>
      <c r="K1" s="12"/>
      <c r="L1" s="12"/>
    </row>
    <row r="2" spans="1:12" s="51" customFormat="1" ht="12" x14ac:dyDescent="0.2">
      <c r="A2" s="43"/>
      <c r="B2" s="44"/>
      <c r="C2" s="45"/>
      <c r="D2" s="46"/>
      <c r="E2" s="47"/>
      <c r="F2" s="46"/>
      <c r="G2" s="48"/>
      <c r="H2" s="49"/>
      <c r="I2" s="50"/>
      <c r="J2" s="50"/>
      <c r="K2" s="49"/>
      <c r="L2" s="50"/>
    </row>
    <row r="3" spans="1:12" ht="23.25" x14ac:dyDescent="0.35">
      <c r="A3" s="25"/>
      <c r="B3" s="116" t="s">
        <v>14</v>
      </c>
      <c r="C3" s="52"/>
      <c r="D3" s="52"/>
      <c r="E3" s="387" t="s">
        <v>15</v>
      </c>
      <c r="F3" s="388"/>
      <c r="G3" s="388"/>
    </row>
    <row r="4" spans="1:12" ht="18.75" x14ac:dyDescent="0.3">
      <c r="A4" s="25"/>
      <c r="B4" s="53" t="s">
        <v>16</v>
      </c>
      <c r="C4" s="54"/>
      <c r="D4" s="54"/>
      <c r="E4" s="55" t="s">
        <v>17</v>
      </c>
      <c r="F4" s="389" t="s">
        <v>34</v>
      </c>
      <c r="G4" s="390"/>
      <c r="H4" s="386"/>
      <c r="I4" s="386"/>
      <c r="J4" s="386"/>
      <c r="K4" s="386"/>
      <c r="L4" s="56"/>
    </row>
    <row r="5" spans="1:12" x14ac:dyDescent="0.25">
      <c r="A5" s="25"/>
      <c r="B5" s="57" t="s">
        <v>18</v>
      </c>
      <c r="C5" s="58"/>
      <c r="D5" s="58"/>
      <c r="E5" s="59" t="s">
        <v>19</v>
      </c>
      <c r="F5" s="384" t="s">
        <v>34</v>
      </c>
      <c r="G5" s="385"/>
      <c r="H5" s="386"/>
      <c r="I5" s="386"/>
      <c r="J5" s="386"/>
      <c r="K5" s="386"/>
    </row>
    <row r="6" spans="1:12" x14ac:dyDescent="0.25">
      <c r="A6" s="25"/>
      <c r="B6" s="57" t="s">
        <v>20</v>
      </c>
      <c r="C6" s="58"/>
      <c r="D6" s="58"/>
      <c r="E6" s="59" t="s">
        <v>21</v>
      </c>
      <c r="F6" s="384" t="s">
        <v>34</v>
      </c>
      <c r="G6" s="385"/>
      <c r="H6" s="386"/>
      <c r="I6" s="386"/>
      <c r="J6" s="386"/>
      <c r="K6" s="386"/>
    </row>
    <row r="7" spans="1:12" x14ac:dyDescent="0.25">
      <c r="A7" s="25"/>
      <c r="B7" s="57" t="s">
        <v>22</v>
      </c>
      <c r="C7" s="58"/>
      <c r="D7" s="58"/>
      <c r="E7" s="59" t="s">
        <v>23</v>
      </c>
      <c r="F7" s="384" t="s">
        <v>34</v>
      </c>
      <c r="G7" s="385"/>
      <c r="H7" s="386"/>
      <c r="I7" s="386"/>
      <c r="J7" s="386"/>
      <c r="K7" s="386"/>
    </row>
    <row r="8" spans="1:12" x14ac:dyDescent="0.25">
      <c r="A8" s="25"/>
      <c r="B8" s="57" t="s">
        <v>24</v>
      </c>
      <c r="C8" s="58"/>
      <c r="D8" s="58"/>
      <c r="E8" s="59" t="s">
        <v>25</v>
      </c>
      <c r="F8" s="384" t="s">
        <v>34</v>
      </c>
      <c r="G8" s="385"/>
      <c r="H8" s="386"/>
      <c r="I8" s="386"/>
      <c r="J8" s="386"/>
      <c r="K8" s="386"/>
    </row>
    <row r="9" spans="1:12" x14ac:dyDescent="0.25">
      <c r="A9" s="25"/>
      <c r="B9" s="60" t="s">
        <v>26</v>
      </c>
      <c r="C9" s="58"/>
      <c r="D9" s="58"/>
      <c r="E9" s="59" t="s">
        <v>27</v>
      </c>
      <c r="F9" s="384" t="s">
        <v>34</v>
      </c>
      <c r="G9" s="385"/>
      <c r="H9" s="386"/>
      <c r="I9" s="386"/>
      <c r="J9" s="386"/>
      <c r="K9" s="386"/>
    </row>
    <row r="10" spans="1:12" x14ac:dyDescent="0.25">
      <c r="A10" s="25"/>
      <c r="B10" s="60" t="s">
        <v>28</v>
      </c>
      <c r="C10" s="58"/>
      <c r="D10" s="58"/>
      <c r="E10" s="59" t="s">
        <v>29</v>
      </c>
      <c r="F10" s="384" t="s">
        <v>34</v>
      </c>
      <c r="G10" s="385"/>
      <c r="H10" s="386"/>
      <c r="I10" s="386"/>
      <c r="J10" s="386"/>
      <c r="K10" s="386"/>
    </row>
    <row r="11" spans="1:12" ht="18.75" x14ac:dyDescent="0.3">
      <c r="A11" s="25"/>
      <c r="B11" s="53" t="s">
        <v>30</v>
      </c>
      <c r="C11" s="54"/>
      <c r="D11" s="54"/>
      <c r="E11" s="79" t="s">
        <v>1</v>
      </c>
      <c r="F11" s="397">
        <v>0</v>
      </c>
      <c r="G11" s="398"/>
      <c r="H11" s="391" t="s">
        <v>10</v>
      </c>
      <c r="I11" s="392"/>
      <c r="J11" s="393">
        <v>0</v>
      </c>
      <c r="K11" s="394"/>
      <c r="L11" s="56"/>
    </row>
    <row r="12" spans="1:12" s="69" customFormat="1" ht="15.75" x14ac:dyDescent="0.25">
      <c r="A12" s="7"/>
      <c r="B12" s="61"/>
      <c r="C12" s="62"/>
      <c r="D12" s="63"/>
      <c r="E12" s="64"/>
      <c r="F12" s="63"/>
      <c r="G12" s="65"/>
      <c r="H12" s="66"/>
      <c r="I12" s="67"/>
      <c r="J12" s="68"/>
      <c r="K12" s="66"/>
      <c r="L12" s="67"/>
    </row>
    <row r="13" spans="1:12" ht="18.75" x14ac:dyDescent="0.25">
      <c r="A13" s="80"/>
      <c r="B13" s="81"/>
      <c r="C13" s="82"/>
      <c r="D13" s="83"/>
      <c r="E13" s="84"/>
      <c r="F13" s="83"/>
      <c r="G13" s="85"/>
      <c r="H13" s="86"/>
      <c r="I13" s="87"/>
      <c r="J13" s="80"/>
      <c r="K13" s="88"/>
      <c r="L13" s="88"/>
    </row>
    <row r="14" spans="1:12" ht="15.75" x14ac:dyDescent="0.25">
      <c r="A14" s="96"/>
      <c r="B14" s="97"/>
      <c r="C14" s="98"/>
      <c r="D14" s="99"/>
      <c r="E14" s="100"/>
      <c r="F14" s="99"/>
      <c r="G14" s="97"/>
      <c r="H14" s="101"/>
      <c r="I14" s="102"/>
      <c r="J14" s="97"/>
      <c r="K14" s="103"/>
      <c r="L14" s="103"/>
    </row>
    <row r="15" spans="1:12" x14ac:dyDescent="0.25">
      <c r="A15" s="104"/>
      <c r="B15" s="399"/>
      <c r="C15" s="396"/>
      <c r="D15" s="395"/>
      <c r="E15" s="396"/>
      <c r="F15" s="396"/>
      <c r="G15" s="400"/>
      <c r="H15" s="396"/>
      <c r="I15" s="104"/>
      <c r="J15" s="401"/>
      <c r="K15" s="396"/>
      <c r="L15" s="104"/>
    </row>
    <row r="16" spans="1:12" ht="14.45" customHeight="1" x14ac:dyDescent="0.25">
      <c r="A16" s="108"/>
      <c r="B16" s="407"/>
      <c r="C16" s="403"/>
      <c r="D16" s="402"/>
      <c r="E16" s="403"/>
      <c r="F16" s="403"/>
      <c r="G16" s="408"/>
      <c r="H16" s="403"/>
      <c r="I16" s="109"/>
      <c r="J16" s="409"/>
      <c r="K16" s="403"/>
      <c r="L16" s="110"/>
    </row>
    <row r="17" spans="2:11" s="56" customFormat="1" ht="19.899999999999999" customHeight="1" x14ac:dyDescent="0.3">
      <c r="B17" s="53"/>
      <c r="C17" s="54"/>
      <c r="D17" s="54"/>
      <c r="E17" s="89"/>
      <c r="F17" s="404"/>
      <c r="G17" s="405"/>
      <c r="H17" s="406"/>
      <c r="I17" s="406"/>
      <c r="J17" s="406"/>
      <c r="K17" s="406"/>
    </row>
    <row r="18" spans="2:11" ht="19.899999999999999" customHeight="1" x14ac:dyDescent="0.25"/>
    <row r="19" spans="2:11" ht="19.899999999999999" customHeight="1" x14ac:dyDescent="0.35">
      <c r="B19" s="90"/>
      <c r="C19" s="91"/>
    </row>
    <row r="20" spans="2:11" ht="19.899999999999999" customHeight="1" x14ac:dyDescent="0.35">
      <c r="B20" s="90"/>
      <c r="C20" s="92"/>
      <c r="D20" s="93"/>
    </row>
    <row r="21" spans="2:11" ht="19.899999999999999" customHeight="1" x14ac:dyDescent="0.35">
      <c r="B21" s="90"/>
      <c r="C21" s="92"/>
      <c r="D21" s="94"/>
    </row>
    <row r="22" spans="2:11" ht="19.899999999999999" customHeight="1" x14ac:dyDescent="0.35">
      <c r="B22" s="90"/>
      <c r="C22" s="92"/>
      <c r="D22" s="94"/>
    </row>
    <row r="23" spans="2:11" ht="19.899999999999999" customHeight="1" x14ac:dyDescent="0.35">
      <c r="B23" s="90"/>
      <c r="C23" s="92"/>
      <c r="D23" s="94"/>
    </row>
    <row r="24" spans="2:11" ht="19.899999999999999" customHeight="1" x14ac:dyDescent="0.35">
      <c r="B24" s="90"/>
      <c r="C24" s="92"/>
      <c r="D24" s="94"/>
    </row>
    <row r="25" spans="2:11" ht="19.899999999999999" customHeight="1" x14ac:dyDescent="0.35">
      <c r="B25" s="90"/>
      <c r="C25" s="92"/>
      <c r="D25" s="94"/>
    </row>
    <row r="26" spans="2:11" ht="19.899999999999999" customHeight="1" x14ac:dyDescent="0.35">
      <c r="B26" s="90"/>
      <c r="C26" s="92"/>
      <c r="D26" s="95"/>
    </row>
    <row r="27" spans="2:11" ht="19.899999999999999" customHeight="1" x14ac:dyDescent="0.35">
      <c r="B27" s="90"/>
      <c r="C27" s="92"/>
      <c r="D27" s="95"/>
    </row>
    <row r="28" spans="2:11" ht="19.899999999999999" customHeight="1" x14ac:dyDescent="0.35">
      <c r="B28" s="90"/>
      <c r="C28" s="92"/>
      <c r="D28" s="94"/>
    </row>
    <row r="29" spans="2:11" ht="21" x14ac:dyDescent="0.35">
      <c r="B29" s="90"/>
      <c r="C29" s="92"/>
    </row>
    <row r="30" spans="2:11" ht="21" x14ac:dyDescent="0.35">
      <c r="B30" s="90"/>
      <c r="C30" s="92"/>
    </row>
    <row r="31" spans="2:11" ht="21" x14ac:dyDescent="0.35">
      <c r="B31" s="90"/>
      <c r="C31" s="92"/>
    </row>
    <row r="32" spans="2:11" ht="21" x14ac:dyDescent="0.35">
      <c r="B32" s="90"/>
      <c r="C32" s="92"/>
    </row>
    <row r="33" spans="2:3" ht="21" x14ac:dyDescent="0.35">
      <c r="B33" s="90"/>
      <c r="C33" s="92"/>
    </row>
    <row r="34" spans="2:3" ht="21" x14ac:dyDescent="0.35">
      <c r="B34" s="90"/>
      <c r="C34" s="92"/>
    </row>
    <row r="35" spans="2:3" ht="21" x14ac:dyDescent="0.35">
      <c r="B35" s="90"/>
      <c r="C35" s="92"/>
    </row>
    <row r="36" spans="2:3" ht="21" x14ac:dyDescent="0.35">
      <c r="B36" s="90"/>
      <c r="C36" s="92"/>
    </row>
  </sheetData>
  <mergeCells count="20">
    <mergeCell ref="B15:C15"/>
    <mergeCell ref="G15:H15"/>
    <mergeCell ref="J15:K15"/>
    <mergeCell ref="D16:F16"/>
    <mergeCell ref="F17:K17"/>
    <mergeCell ref="B16:C16"/>
    <mergeCell ref="G16:H16"/>
    <mergeCell ref="J16:K16"/>
    <mergeCell ref="F9:K9"/>
    <mergeCell ref="F10:K10"/>
    <mergeCell ref="H11:I11"/>
    <mergeCell ref="J11:K11"/>
    <mergeCell ref="D15:F15"/>
    <mergeCell ref="F11:G11"/>
    <mergeCell ref="F8:K8"/>
    <mergeCell ref="E3:G3"/>
    <mergeCell ref="F4:K4"/>
    <mergeCell ref="F5:K5"/>
    <mergeCell ref="F6:K6"/>
    <mergeCell ref="F7:K7"/>
  </mergeCells>
  <pageMargins left="0.7" right="0.7" top="0.78740157499999996" bottom="0.78740157499999996" header="0.3" footer="0.3"/>
  <pageSetup paperSize="9" orientation="portrait"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582"/>
  <sheetViews>
    <sheetView tabSelected="1" zoomScaleNormal="100" workbookViewId="0">
      <selection activeCell="D476" sqref="D476"/>
    </sheetView>
  </sheetViews>
  <sheetFormatPr defaultColWidth="8.85546875" defaultRowHeight="18.75" x14ac:dyDescent="0.25"/>
  <cols>
    <col min="1" max="1" width="4.85546875" style="118" customWidth="1"/>
    <col min="2" max="2" width="26.140625" style="121" customWidth="1"/>
    <col min="3" max="3" width="21.7109375" bestFit="1" customWidth="1"/>
    <col min="4" max="4" width="36.5703125" style="149" customWidth="1"/>
    <col min="5" max="5" width="13.85546875" bestFit="1" customWidth="1"/>
    <col min="6" max="6" width="20.42578125" style="149" bestFit="1" customWidth="1"/>
    <col min="7" max="7" width="8.5703125" customWidth="1"/>
    <col min="8" max="8" width="10.28515625" customWidth="1"/>
    <col min="9" max="9" width="12" customWidth="1"/>
    <col min="10" max="10" width="9.7109375" customWidth="1"/>
    <col min="11" max="11" width="12.42578125" bestFit="1" customWidth="1"/>
    <col min="12" max="12" width="14.85546875" customWidth="1"/>
    <col min="13" max="13" width="10" customWidth="1"/>
    <col min="14" max="14" width="12.42578125" bestFit="1" customWidth="1"/>
    <col min="15" max="15" width="16" customWidth="1"/>
    <col min="16" max="237" width="8.85546875" style="118"/>
    <col min="238" max="238" width="7.5703125" style="118" customWidth="1"/>
    <col min="239" max="239" width="40.7109375" style="118" customWidth="1"/>
    <col min="240" max="240" width="29.7109375" style="118" customWidth="1"/>
    <col min="241" max="241" width="20.5703125" style="118" customWidth="1"/>
    <col min="242" max="242" width="14.7109375" style="118" customWidth="1"/>
    <col min="243" max="243" width="13.85546875" style="118" customWidth="1"/>
    <col min="244" max="244" width="14.7109375" style="118" customWidth="1"/>
    <col min="245" max="245" width="10.42578125" style="118" customWidth="1"/>
    <col min="246" max="246" width="13.5703125" style="118" customWidth="1"/>
    <col min="247" max="247" width="15.28515625" style="118" customWidth="1"/>
    <col min="248" max="248" width="83.140625" style="118" customWidth="1"/>
    <col min="249" max="249" width="0" style="118" hidden="1" customWidth="1"/>
    <col min="250" max="250" width="18.7109375" style="118" customWidth="1"/>
    <col min="251" max="251" width="19.140625" style="118" customWidth="1"/>
    <col min="252" max="252" width="18.5703125" style="118" customWidth="1"/>
    <col min="253" max="254" width="25.7109375" style="118" customWidth="1"/>
    <col min="255" max="255" width="40.7109375" style="118" customWidth="1"/>
    <col min="256" max="256" width="0" style="118" hidden="1" customWidth="1"/>
    <col min="257" max="493" width="8.85546875" style="118"/>
    <col min="494" max="494" width="7.5703125" style="118" customWidth="1"/>
    <col min="495" max="495" width="40.7109375" style="118" customWidth="1"/>
    <col min="496" max="496" width="29.7109375" style="118" customWidth="1"/>
    <col min="497" max="497" width="20.5703125" style="118" customWidth="1"/>
    <col min="498" max="498" width="14.7109375" style="118" customWidth="1"/>
    <col min="499" max="499" width="13.85546875" style="118" customWidth="1"/>
    <col min="500" max="500" width="14.7109375" style="118" customWidth="1"/>
    <col min="501" max="501" width="10.42578125" style="118" customWidth="1"/>
    <col min="502" max="502" width="13.5703125" style="118" customWidth="1"/>
    <col min="503" max="503" width="15.28515625" style="118" customWidth="1"/>
    <col min="504" max="504" width="83.140625" style="118" customWidth="1"/>
    <col min="505" max="505" width="0" style="118" hidden="1" customWidth="1"/>
    <col min="506" max="506" width="18.7109375" style="118" customWidth="1"/>
    <col min="507" max="507" width="19.140625" style="118" customWidth="1"/>
    <col min="508" max="508" width="18.5703125" style="118" customWidth="1"/>
    <col min="509" max="510" width="25.7109375" style="118" customWidth="1"/>
    <col min="511" max="511" width="40.7109375" style="118" customWidth="1"/>
    <col min="512" max="512" width="0" style="118" hidden="1" customWidth="1"/>
    <col min="513" max="749" width="8.85546875" style="118"/>
    <col min="750" max="750" width="7.5703125" style="118" customWidth="1"/>
    <col min="751" max="751" width="40.7109375" style="118" customWidth="1"/>
    <col min="752" max="752" width="29.7109375" style="118" customWidth="1"/>
    <col min="753" max="753" width="20.5703125" style="118" customWidth="1"/>
    <col min="754" max="754" width="14.7109375" style="118" customWidth="1"/>
    <col min="755" max="755" width="13.85546875" style="118" customWidth="1"/>
    <col min="756" max="756" width="14.7109375" style="118" customWidth="1"/>
    <col min="757" max="757" width="10.42578125" style="118" customWidth="1"/>
    <col min="758" max="758" width="13.5703125" style="118" customWidth="1"/>
    <col min="759" max="759" width="15.28515625" style="118" customWidth="1"/>
    <col min="760" max="760" width="83.140625" style="118" customWidth="1"/>
    <col min="761" max="761" width="0" style="118" hidden="1" customWidth="1"/>
    <col min="762" max="762" width="18.7109375" style="118" customWidth="1"/>
    <col min="763" max="763" width="19.140625" style="118" customWidth="1"/>
    <col min="764" max="764" width="18.5703125" style="118" customWidth="1"/>
    <col min="765" max="766" width="25.7109375" style="118" customWidth="1"/>
    <col min="767" max="767" width="40.7109375" style="118" customWidth="1"/>
    <col min="768" max="768" width="0" style="118" hidden="1" customWidth="1"/>
    <col min="769" max="1005" width="8.85546875" style="118"/>
    <col min="1006" max="1006" width="7.5703125" style="118" customWidth="1"/>
    <col min="1007" max="1007" width="40.7109375" style="118" customWidth="1"/>
    <col min="1008" max="1008" width="29.7109375" style="118" customWidth="1"/>
    <col min="1009" max="1009" width="20.5703125" style="118" customWidth="1"/>
    <col min="1010" max="1010" width="14.7109375" style="118" customWidth="1"/>
    <col min="1011" max="1011" width="13.85546875" style="118" customWidth="1"/>
    <col min="1012" max="1012" width="14.7109375" style="118" customWidth="1"/>
    <col min="1013" max="1013" width="10.42578125" style="118" customWidth="1"/>
    <col min="1014" max="1014" width="13.5703125" style="118" customWidth="1"/>
    <col min="1015" max="1015" width="15.28515625" style="118" customWidth="1"/>
    <col min="1016" max="1016" width="83.140625" style="118" customWidth="1"/>
    <col min="1017" max="1017" width="0" style="118" hidden="1" customWidth="1"/>
    <col min="1018" max="1018" width="18.7109375" style="118" customWidth="1"/>
    <col min="1019" max="1019" width="19.140625" style="118" customWidth="1"/>
    <col min="1020" max="1020" width="18.5703125" style="118" customWidth="1"/>
    <col min="1021" max="1022" width="25.7109375" style="118" customWidth="1"/>
    <col min="1023" max="1023" width="40.7109375" style="118" customWidth="1"/>
    <col min="1024" max="1024" width="0" style="118" hidden="1" customWidth="1"/>
    <col min="1025" max="1261" width="8.85546875" style="118"/>
    <col min="1262" max="1262" width="7.5703125" style="118" customWidth="1"/>
    <col min="1263" max="1263" width="40.7109375" style="118" customWidth="1"/>
    <col min="1264" max="1264" width="29.7109375" style="118" customWidth="1"/>
    <col min="1265" max="1265" width="20.5703125" style="118" customWidth="1"/>
    <col min="1266" max="1266" width="14.7109375" style="118" customWidth="1"/>
    <col min="1267" max="1267" width="13.85546875" style="118" customWidth="1"/>
    <col min="1268" max="1268" width="14.7109375" style="118" customWidth="1"/>
    <col min="1269" max="1269" width="10.42578125" style="118" customWidth="1"/>
    <col min="1270" max="1270" width="13.5703125" style="118" customWidth="1"/>
    <col min="1271" max="1271" width="15.28515625" style="118" customWidth="1"/>
    <col min="1272" max="1272" width="83.140625" style="118" customWidth="1"/>
    <col min="1273" max="1273" width="0" style="118" hidden="1" customWidth="1"/>
    <col min="1274" max="1274" width="18.7109375" style="118" customWidth="1"/>
    <col min="1275" max="1275" width="19.140625" style="118" customWidth="1"/>
    <col min="1276" max="1276" width="18.5703125" style="118" customWidth="1"/>
    <col min="1277" max="1278" width="25.7109375" style="118" customWidth="1"/>
    <col min="1279" max="1279" width="40.7109375" style="118" customWidth="1"/>
    <col min="1280" max="1280" width="0" style="118" hidden="1" customWidth="1"/>
    <col min="1281" max="1517" width="8.85546875" style="118"/>
    <col min="1518" max="1518" width="7.5703125" style="118" customWidth="1"/>
    <col min="1519" max="1519" width="40.7109375" style="118" customWidth="1"/>
    <col min="1520" max="1520" width="29.7109375" style="118" customWidth="1"/>
    <col min="1521" max="1521" width="20.5703125" style="118" customWidth="1"/>
    <col min="1522" max="1522" width="14.7109375" style="118" customWidth="1"/>
    <col min="1523" max="1523" width="13.85546875" style="118" customWidth="1"/>
    <col min="1524" max="1524" width="14.7109375" style="118" customWidth="1"/>
    <col min="1525" max="1525" width="10.42578125" style="118" customWidth="1"/>
    <col min="1526" max="1526" width="13.5703125" style="118" customWidth="1"/>
    <col min="1527" max="1527" width="15.28515625" style="118" customWidth="1"/>
    <col min="1528" max="1528" width="83.140625" style="118" customWidth="1"/>
    <col min="1529" max="1529" width="0" style="118" hidden="1" customWidth="1"/>
    <col min="1530" max="1530" width="18.7109375" style="118" customWidth="1"/>
    <col min="1531" max="1531" width="19.140625" style="118" customWidth="1"/>
    <col min="1532" max="1532" width="18.5703125" style="118" customWidth="1"/>
    <col min="1533" max="1534" width="25.7109375" style="118" customWidth="1"/>
    <col min="1535" max="1535" width="40.7109375" style="118" customWidth="1"/>
    <col min="1536" max="1536" width="0" style="118" hidden="1" customWidth="1"/>
    <col min="1537" max="1773" width="8.85546875" style="118"/>
    <col min="1774" max="1774" width="7.5703125" style="118" customWidth="1"/>
    <col min="1775" max="1775" width="40.7109375" style="118" customWidth="1"/>
    <col min="1776" max="1776" width="29.7109375" style="118" customWidth="1"/>
    <col min="1777" max="1777" width="20.5703125" style="118" customWidth="1"/>
    <col min="1778" max="1778" width="14.7109375" style="118" customWidth="1"/>
    <col min="1779" max="1779" width="13.85546875" style="118" customWidth="1"/>
    <col min="1780" max="1780" width="14.7109375" style="118" customWidth="1"/>
    <col min="1781" max="1781" width="10.42578125" style="118" customWidth="1"/>
    <col min="1782" max="1782" width="13.5703125" style="118" customWidth="1"/>
    <col min="1783" max="1783" width="15.28515625" style="118" customWidth="1"/>
    <col min="1784" max="1784" width="83.140625" style="118" customWidth="1"/>
    <col min="1785" max="1785" width="0" style="118" hidden="1" customWidth="1"/>
    <col min="1786" max="1786" width="18.7109375" style="118" customWidth="1"/>
    <col min="1787" max="1787" width="19.140625" style="118" customWidth="1"/>
    <col min="1788" max="1788" width="18.5703125" style="118" customWidth="1"/>
    <col min="1789" max="1790" width="25.7109375" style="118" customWidth="1"/>
    <col min="1791" max="1791" width="40.7109375" style="118" customWidth="1"/>
    <col min="1792" max="1792" width="0" style="118" hidden="1" customWidth="1"/>
    <col min="1793" max="2029" width="8.85546875" style="118"/>
    <col min="2030" max="2030" width="7.5703125" style="118" customWidth="1"/>
    <col min="2031" max="2031" width="40.7109375" style="118" customWidth="1"/>
    <col min="2032" max="2032" width="29.7109375" style="118" customWidth="1"/>
    <col min="2033" max="2033" width="20.5703125" style="118" customWidth="1"/>
    <col min="2034" max="2034" width="14.7109375" style="118" customWidth="1"/>
    <col min="2035" max="2035" width="13.85546875" style="118" customWidth="1"/>
    <col min="2036" max="2036" width="14.7109375" style="118" customWidth="1"/>
    <col min="2037" max="2037" width="10.42578125" style="118" customWidth="1"/>
    <col min="2038" max="2038" width="13.5703125" style="118" customWidth="1"/>
    <col min="2039" max="2039" width="15.28515625" style="118" customWidth="1"/>
    <col min="2040" max="2040" width="83.140625" style="118" customWidth="1"/>
    <col min="2041" max="2041" width="0" style="118" hidden="1" customWidth="1"/>
    <col min="2042" max="2042" width="18.7109375" style="118" customWidth="1"/>
    <col min="2043" max="2043" width="19.140625" style="118" customWidth="1"/>
    <col min="2044" max="2044" width="18.5703125" style="118" customWidth="1"/>
    <col min="2045" max="2046" width="25.7109375" style="118" customWidth="1"/>
    <col min="2047" max="2047" width="40.7109375" style="118" customWidth="1"/>
    <col min="2048" max="2048" width="0" style="118" hidden="1" customWidth="1"/>
    <col min="2049" max="2285" width="8.85546875" style="118"/>
    <col min="2286" max="2286" width="7.5703125" style="118" customWidth="1"/>
    <col min="2287" max="2287" width="40.7109375" style="118" customWidth="1"/>
    <col min="2288" max="2288" width="29.7109375" style="118" customWidth="1"/>
    <col min="2289" max="2289" width="20.5703125" style="118" customWidth="1"/>
    <col min="2290" max="2290" width="14.7109375" style="118" customWidth="1"/>
    <col min="2291" max="2291" width="13.85546875" style="118" customWidth="1"/>
    <col min="2292" max="2292" width="14.7109375" style="118" customWidth="1"/>
    <col min="2293" max="2293" width="10.42578125" style="118" customWidth="1"/>
    <col min="2294" max="2294" width="13.5703125" style="118" customWidth="1"/>
    <col min="2295" max="2295" width="15.28515625" style="118" customWidth="1"/>
    <col min="2296" max="2296" width="83.140625" style="118" customWidth="1"/>
    <col min="2297" max="2297" width="0" style="118" hidden="1" customWidth="1"/>
    <col min="2298" max="2298" width="18.7109375" style="118" customWidth="1"/>
    <col min="2299" max="2299" width="19.140625" style="118" customWidth="1"/>
    <col min="2300" max="2300" width="18.5703125" style="118" customWidth="1"/>
    <col min="2301" max="2302" width="25.7109375" style="118" customWidth="1"/>
    <col min="2303" max="2303" width="40.7109375" style="118" customWidth="1"/>
    <col min="2304" max="2304" width="0" style="118" hidden="1" customWidth="1"/>
    <col min="2305" max="2541" width="8.85546875" style="118"/>
    <col min="2542" max="2542" width="7.5703125" style="118" customWidth="1"/>
    <col min="2543" max="2543" width="40.7109375" style="118" customWidth="1"/>
    <col min="2544" max="2544" width="29.7109375" style="118" customWidth="1"/>
    <col min="2545" max="2545" width="20.5703125" style="118" customWidth="1"/>
    <col min="2546" max="2546" width="14.7109375" style="118" customWidth="1"/>
    <col min="2547" max="2547" width="13.85546875" style="118" customWidth="1"/>
    <col min="2548" max="2548" width="14.7109375" style="118" customWidth="1"/>
    <col min="2549" max="2549" width="10.42578125" style="118" customWidth="1"/>
    <col min="2550" max="2550" width="13.5703125" style="118" customWidth="1"/>
    <col min="2551" max="2551" width="15.28515625" style="118" customWidth="1"/>
    <col min="2552" max="2552" width="83.140625" style="118" customWidth="1"/>
    <col min="2553" max="2553" width="0" style="118" hidden="1" customWidth="1"/>
    <col min="2554" max="2554" width="18.7109375" style="118" customWidth="1"/>
    <col min="2555" max="2555" width="19.140625" style="118" customWidth="1"/>
    <col min="2556" max="2556" width="18.5703125" style="118" customWidth="1"/>
    <col min="2557" max="2558" width="25.7109375" style="118" customWidth="1"/>
    <col min="2559" max="2559" width="40.7109375" style="118" customWidth="1"/>
    <col min="2560" max="2560" width="0" style="118" hidden="1" customWidth="1"/>
    <col min="2561" max="2797" width="8.85546875" style="118"/>
    <col min="2798" max="2798" width="7.5703125" style="118" customWidth="1"/>
    <col min="2799" max="2799" width="40.7109375" style="118" customWidth="1"/>
    <col min="2800" max="2800" width="29.7109375" style="118" customWidth="1"/>
    <col min="2801" max="2801" width="20.5703125" style="118" customWidth="1"/>
    <col min="2802" max="2802" width="14.7109375" style="118" customWidth="1"/>
    <col min="2803" max="2803" width="13.85546875" style="118" customWidth="1"/>
    <col min="2804" max="2804" width="14.7109375" style="118" customWidth="1"/>
    <col min="2805" max="2805" width="10.42578125" style="118" customWidth="1"/>
    <col min="2806" max="2806" width="13.5703125" style="118" customWidth="1"/>
    <col min="2807" max="2807" width="15.28515625" style="118" customWidth="1"/>
    <col min="2808" max="2808" width="83.140625" style="118" customWidth="1"/>
    <col min="2809" max="2809" width="0" style="118" hidden="1" customWidth="1"/>
    <col min="2810" max="2810" width="18.7109375" style="118" customWidth="1"/>
    <col min="2811" max="2811" width="19.140625" style="118" customWidth="1"/>
    <col min="2812" max="2812" width="18.5703125" style="118" customWidth="1"/>
    <col min="2813" max="2814" width="25.7109375" style="118" customWidth="1"/>
    <col min="2815" max="2815" width="40.7109375" style="118" customWidth="1"/>
    <col min="2816" max="2816" width="0" style="118" hidden="1" customWidth="1"/>
    <col min="2817" max="3053" width="8.85546875" style="118"/>
    <col min="3054" max="3054" width="7.5703125" style="118" customWidth="1"/>
    <col min="3055" max="3055" width="40.7109375" style="118" customWidth="1"/>
    <col min="3056" max="3056" width="29.7109375" style="118" customWidth="1"/>
    <col min="3057" max="3057" width="20.5703125" style="118" customWidth="1"/>
    <col min="3058" max="3058" width="14.7109375" style="118" customWidth="1"/>
    <col min="3059" max="3059" width="13.85546875" style="118" customWidth="1"/>
    <col min="3060" max="3060" width="14.7109375" style="118" customWidth="1"/>
    <col min="3061" max="3061" width="10.42578125" style="118" customWidth="1"/>
    <col min="3062" max="3062" width="13.5703125" style="118" customWidth="1"/>
    <col min="3063" max="3063" width="15.28515625" style="118" customWidth="1"/>
    <col min="3064" max="3064" width="83.140625" style="118" customWidth="1"/>
    <col min="3065" max="3065" width="0" style="118" hidden="1" customWidth="1"/>
    <col min="3066" max="3066" width="18.7109375" style="118" customWidth="1"/>
    <col min="3067" max="3067" width="19.140625" style="118" customWidth="1"/>
    <col min="3068" max="3068" width="18.5703125" style="118" customWidth="1"/>
    <col min="3069" max="3070" width="25.7109375" style="118" customWidth="1"/>
    <col min="3071" max="3071" width="40.7109375" style="118" customWidth="1"/>
    <col min="3072" max="3072" width="0" style="118" hidden="1" customWidth="1"/>
    <col min="3073" max="3309" width="8.85546875" style="118"/>
    <col min="3310" max="3310" width="7.5703125" style="118" customWidth="1"/>
    <col min="3311" max="3311" width="40.7109375" style="118" customWidth="1"/>
    <col min="3312" max="3312" width="29.7109375" style="118" customWidth="1"/>
    <col min="3313" max="3313" width="20.5703125" style="118" customWidth="1"/>
    <col min="3314" max="3314" width="14.7109375" style="118" customWidth="1"/>
    <col min="3315" max="3315" width="13.85546875" style="118" customWidth="1"/>
    <col min="3316" max="3316" width="14.7109375" style="118" customWidth="1"/>
    <col min="3317" max="3317" width="10.42578125" style="118" customWidth="1"/>
    <col min="3318" max="3318" width="13.5703125" style="118" customWidth="1"/>
    <col min="3319" max="3319" width="15.28515625" style="118" customWidth="1"/>
    <col min="3320" max="3320" width="83.140625" style="118" customWidth="1"/>
    <col min="3321" max="3321" width="0" style="118" hidden="1" customWidth="1"/>
    <col min="3322" max="3322" width="18.7109375" style="118" customWidth="1"/>
    <col min="3323" max="3323" width="19.140625" style="118" customWidth="1"/>
    <col min="3324" max="3324" width="18.5703125" style="118" customWidth="1"/>
    <col min="3325" max="3326" width="25.7109375" style="118" customWidth="1"/>
    <col min="3327" max="3327" width="40.7109375" style="118" customWidth="1"/>
    <col min="3328" max="3328" width="0" style="118" hidden="1" customWidth="1"/>
    <col min="3329" max="3565" width="8.85546875" style="118"/>
    <col min="3566" max="3566" width="7.5703125" style="118" customWidth="1"/>
    <col min="3567" max="3567" width="40.7109375" style="118" customWidth="1"/>
    <col min="3568" max="3568" width="29.7109375" style="118" customWidth="1"/>
    <col min="3569" max="3569" width="20.5703125" style="118" customWidth="1"/>
    <col min="3570" max="3570" width="14.7109375" style="118" customWidth="1"/>
    <col min="3571" max="3571" width="13.85546875" style="118" customWidth="1"/>
    <col min="3572" max="3572" width="14.7109375" style="118" customWidth="1"/>
    <col min="3573" max="3573" width="10.42578125" style="118" customWidth="1"/>
    <col min="3574" max="3574" width="13.5703125" style="118" customWidth="1"/>
    <col min="3575" max="3575" width="15.28515625" style="118" customWidth="1"/>
    <col min="3576" max="3576" width="83.140625" style="118" customWidth="1"/>
    <col min="3577" max="3577" width="0" style="118" hidden="1" customWidth="1"/>
    <col min="3578" max="3578" width="18.7109375" style="118" customWidth="1"/>
    <col min="3579" max="3579" width="19.140625" style="118" customWidth="1"/>
    <col min="3580" max="3580" width="18.5703125" style="118" customWidth="1"/>
    <col min="3581" max="3582" width="25.7109375" style="118" customWidth="1"/>
    <col min="3583" max="3583" width="40.7109375" style="118" customWidth="1"/>
    <col min="3584" max="3584" width="0" style="118" hidden="1" customWidth="1"/>
    <col min="3585" max="3821" width="8.85546875" style="118"/>
    <col min="3822" max="3822" width="7.5703125" style="118" customWidth="1"/>
    <col min="3823" max="3823" width="40.7109375" style="118" customWidth="1"/>
    <col min="3824" max="3824" width="29.7109375" style="118" customWidth="1"/>
    <col min="3825" max="3825" width="20.5703125" style="118" customWidth="1"/>
    <col min="3826" max="3826" width="14.7109375" style="118" customWidth="1"/>
    <col min="3827" max="3827" width="13.85546875" style="118" customWidth="1"/>
    <col min="3828" max="3828" width="14.7109375" style="118" customWidth="1"/>
    <col min="3829" max="3829" width="10.42578125" style="118" customWidth="1"/>
    <col min="3830" max="3830" width="13.5703125" style="118" customWidth="1"/>
    <col min="3831" max="3831" width="15.28515625" style="118" customWidth="1"/>
    <col min="3832" max="3832" width="83.140625" style="118" customWidth="1"/>
    <col min="3833" max="3833" width="0" style="118" hidden="1" customWidth="1"/>
    <col min="3834" max="3834" width="18.7109375" style="118" customWidth="1"/>
    <col min="3835" max="3835" width="19.140625" style="118" customWidth="1"/>
    <col min="3836" max="3836" width="18.5703125" style="118" customWidth="1"/>
    <col min="3837" max="3838" width="25.7109375" style="118" customWidth="1"/>
    <col min="3839" max="3839" width="40.7109375" style="118" customWidth="1"/>
    <col min="3840" max="3840" width="0" style="118" hidden="1" customWidth="1"/>
    <col min="3841" max="4077" width="8.85546875" style="118"/>
    <col min="4078" max="4078" width="7.5703125" style="118" customWidth="1"/>
    <col min="4079" max="4079" width="40.7109375" style="118" customWidth="1"/>
    <col min="4080" max="4080" width="29.7109375" style="118" customWidth="1"/>
    <col min="4081" max="4081" width="20.5703125" style="118" customWidth="1"/>
    <col min="4082" max="4082" width="14.7109375" style="118" customWidth="1"/>
    <col min="4083" max="4083" width="13.85546875" style="118" customWidth="1"/>
    <col min="4084" max="4084" width="14.7109375" style="118" customWidth="1"/>
    <col min="4085" max="4085" width="10.42578125" style="118" customWidth="1"/>
    <col min="4086" max="4086" width="13.5703125" style="118" customWidth="1"/>
    <col min="4087" max="4087" width="15.28515625" style="118" customWidth="1"/>
    <col min="4088" max="4088" width="83.140625" style="118" customWidth="1"/>
    <col min="4089" max="4089" width="0" style="118" hidden="1" customWidth="1"/>
    <col min="4090" max="4090" width="18.7109375" style="118" customWidth="1"/>
    <col min="4091" max="4091" width="19.140625" style="118" customWidth="1"/>
    <col min="4092" max="4092" width="18.5703125" style="118" customWidth="1"/>
    <col min="4093" max="4094" width="25.7109375" style="118" customWidth="1"/>
    <col min="4095" max="4095" width="40.7109375" style="118" customWidth="1"/>
    <col min="4096" max="4096" width="0" style="118" hidden="1" customWidth="1"/>
    <col min="4097" max="4333" width="8.85546875" style="118"/>
    <col min="4334" max="4334" width="7.5703125" style="118" customWidth="1"/>
    <col min="4335" max="4335" width="40.7109375" style="118" customWidth="1"/>
    <col min="4336" max="4336" width="29.7109375" style="118" customWidth="1"/>
    <col min="4337" max="4337" width="20.5703125" style="118" customWidth="1"/>
    <col min="4338" max="4338" width="14.7109375" style="118" customWidth="1"/>
    <col min="4339" max="4339" width="13.85546875" style="118" customWidth="1"/>
    <col min="4340" max="4340" width="14.7109375" style="118" customWidth="1"/>
    <col min="4341" max="4341" width="10.42578125" style="118" customWidth="1"/>
    <col min="4342" max="4342" width="13.5703125" style="118" customWidth="1"/>
    <col min="4343" max="4343" width="15.28515625" style="118" customWidth="1"/>
    <col min="4344" max="4344" width="83.140625" style="118" customWidth="1"/>
    <col min="4345" max="4345" width="0" style="118" hidden="1" customWidth="1"/>
    <col min="4346" max="4346" width="18.7109375" style="118" customWidth="1"/>
    <col min="4347" max="4347" width="19.140625" style="118" customWidth="1"/>
    <col min="4348" max="4348" width="18.5703125" style="118" customWidth="1"/>
    <col min="4349" max="4350" width="25.7109375" style="118" customWidth="1"/>
    <col min="4351" max="4351" width="40.7109375" style="118" customWidth="1"/>
    <col min="4352" max="4352" width="0" style="118" hidden="1" customWidth="1"/>
    <col min="4353" max="4589" width="8.85546875" style="118"/>
    <col min="4590" max="4590" width="7.5703125" style="118" customWidth="1"/>
    <col min="4591" max="4591" width="40.7109375" style="118" customWidth="1"/>
    <col min="4592" max="4592" width="29.7109375" style="118" customWidth="1"/>
    <col min="4593" max="4593" width="20.5703125" style="118" customWidth="1"/>
    <col min="4594" max="4594" width="14.7109375" style="118" customWidth="1"/>
    <col min="4595" max="4595" width="13.85546875" style="118" customWidth="1"/>
    <col min="4596" max="4596" width="14.7109375" style="118" customWidth="1"/>
    <col min="4597" max="4597" width="10.42578125" style="118" customWidth="1"/>
    <col min="4598" max="4598" width="13.5703125" style="118" customWidth="1"/>
    <col min="4599" max="4599" width="15.28515625" style="118" customWidth="1"/>
    <col min="4600" max="4600" width="83.140625" style="118" customWidth="1"/>
    <col min="4601" max="4601" width="0" style="118" hidden="1" customWidth="1"/>
    <col min="4602" max="4602" width="18.7109375" style="118" customWidth="1"/>
    <col min="4603" max="4603" width="19.140625" style="118" customWidth="1"/>
    <col min="4604" max="4604" width="18.5703125" style="118" customWidth="1"/>
    <col min="4605" max="4606" width="25.7109375" style="118" customWidth="1"/>
    <col min="4607" max="4607" width="40.7109375" style="118" customWidth="1"/>
    <col min="4608" max="4608" width="0" style="118" hidden="1" customWidth="1"/>
    <col min="4609" max="4845" width="8.85546875" style="118"/>
    <col min="4846" max="4846" width="7.5703125" style="118" customWidth="1"/>
    <col min="4847" max="4847" width="40.7109375" style="118" customWidth="1"/>
    <col min="4848" max="4848" width="29.7109375" style="118" customWidth="1"/>
    <col min="4849" max="4849" width="20.5703125" style="118" customWidth="1"/>
    <col min="4850" max="4850" width="14.7109375" style="118" customWidth="1"/>
    <col min="4851" max="4851" width="13.85546875" style="118" customWidth="1"/>
    <col min="4852" max="4852" width="14.7109375" style="118" customWidth="1"/>
    <col min="4853" max="4853" width="10.42578125" style="118" customWidth="1"/>
    <col min="4854" max="4854" width="13.5703125" style="118" customWidth="1"/>
    <col min="4855" max="4855" width="15.28515625" style="118" customWidth="1"/>
    <col min="4856" max="4856" width="83.140625" style="118" customWidth="1"/>
    <col min="4857" max="4857" width="0" style="118" hidden="1" customWidth="1"/>
    <col min="4858" max="4858" width="18.7109375" style="118" customWidth="1"/>
    <col min="4859" max="4859" width="19.140625" style="118" customWidth="1"/>
    <col min="4860" max="4860" width="18.5703125" style="118" customWidth="1"/>
    <col min="4861" max="4862" width="25.7109375" style="118" customWidth="1"/>
    <col min="4863" max="4863" width="40.7109375" style="118" customWidth="1"/>
    <col min="4864" max="4864" width="0" style="118" hidden="1" customWidth="1"/>
    <col min="4865" max="5101" width="8.85546875" style="118"/>
    <col min="5102" max="5102" width="7.5703125" style="118" customWidth="1"/>
    <col min="5103" max="5103" width="40.7109375" style="118" customWidth="1"/>
    <col min="5104" max="5104" width="29.7109375" style="118" customWidth="1"/>
    <col min="5105" max="5105" width="20.5703125" style="118" customWidth="1"/>
    <col min="5106" max="5106" width="14.7109375" style="118" customWidth="1"/>
    <col min="5107" max="5107" width="13.85546875" style="118" customWidth="1"/>
    <col min="5108" max="5108" width="14.7109375" style="118" customWidth="1"/>
    <col min="5109" max="5109" width="10.42578125" style="118" customWidth="1"/>
    <col min="5110" max="5110" width="13.5703125" style="118" customWidth="1"/>
    <col min="5111" max="5111" width="15.28515625" style="118" customWidth="1"/>
    <col min="5112" max="5112" width="83.140625" style="118" customWidth="1"/>
    <col min="5113" max="5113" width="0" style="118" hidden="1" customWidth="1"/>
    <col min="5114" max="5114" width="18.7109375" style="118" customWidth="1"/>
    <col min="5115" max="5115" width="19.140625" style="118" customWidth="1"/>
    <col min="5116" max="5116" width="18.5703125" style="118" customWidth="1"/>
    <col min="5117" max="5118" width="25.7109375" style="118" customWidth="1"/>
    <col min="5119" max="5119" width="40.7109375" style="118" customWidth="1"/>
    <col min="5120" max="5120" width="0" style="118" hidden="1" customWidth="1"/>
    <col min="5121" max="5357" width="8.85546875" style="118"/>
    <col min="5358" max="5358" width="7.5703125" style="118" customWidth="1"/>
    <col min="5359" max="5359" width="40.7109375" style="118" customWidth="1"/>
    <col min="5360" max="5360" width="29.7109375" style="118" customWidth="1"/>
    <col min="5361" max="5361" width="20.5703125" style="118" customWidth="1"/>
    <col min="5362" max="5362" width="14.7109375" style="118" customWidth="1"/>
    <col min="5363" max="5363" width="13.85546875" style="118" customWidth="1"/>
    <col min="5364" max="5364" width="14.7109375" style="118" customWidth="1"/>
    <col min="5365" max="5365" width="10.42578125" style="118" customWidth="1"/>
    <col min="5366" max="5366" width="13.5703125" style="118" customWidth="1"/>
    <col min="5367" max="5367" width="15.28515625" style="118" customWidth="1"/>
    <col min="5368" max="5368" width="83.140625" style="118" customWidth="1"/>
    <col min="5369" max="5369" width="0" style="118" hidden="1" customWidth="1"/>
    <col min="5370" max="5370" width="18.7109375" style="118" customWidth="1"/>
    <col min="5371" max="5371" width="19.140625" style="118" customWidth="1"/>
    <col min="5372" max="5372" width="18.5703125" style="118" customWidth="1"/>
    <col min="5373" max="5374" width="25.7109375" style="118" customWidth="1"/>
    <col min="5375" max="5375" width="40.7109375" style="118" customWidth="1"/>
    <col min="5376" max="5376" width="0" style="118" hidden="1" customWidth="1"/>
    <col min="5377" max="5613" width="8.85546875" style="118"/>
    <col min="5614" max="5614" width="7.5703125" style="118" customWidth="1"/>
    <col min="5615" max="5615" width="40.7109375" style="118" customWidth="1"/>
    <col min="5616" max="5616" width="29.7109375" style="118" customWidth="1"/>
    <col min="5617" max="5617" width="20.5703125" style="118" customWidth="1"/>
    <col min="5618" max="5618" width="14.7109375" style="118" customWidth="1"/>
    <col min="5619" max="5619" width="13.85546875" style="118" customWidth="1"/>
    <col min="5620" max="5620" width="14.7109375" style="118" customWidth="1"/>
    <col min="5621" max="5621" width="10.42578125" style="118" customWidth="1"/>
    <col min="5622" max="5622" width="13.5703125" style="118" customWidth="1"/>
    <col min="5623" max="5623" width="15.28515625" style="118" customWidth="1"/>
    <col min="5624" max="5624" width="83.140625" style="118" customWidth="1"/>
    <col min="5625" max="5625" width="0" style="118" hidden="1" customWidth="1"/>
    <col min="5626" max="5626" width="18.7109375" style="118" customWidth="1"/>
    <col min="5627" max="5627" width="19.140625" style="118" customWidth="1"/>
    <col min="5628" max="5628" width="18.5703125" style="118" customWidth="1"/>
    <col min="5629" max="5630" width="25.7109375" style="118" customWidth="1"/>
    <col min="5631" max="5631" width="40.7109375" style="118" customWidth="1"/>
    <col min="5632" max="5632" width="0" style="118" hidden="1" customWidth="1"/>
    <col min="5633" max="5869" width="8.85546875" style="118"/>
    <col min="5870" max="5870" width="7.5703125" style="118" customWidth="1"/>
    <col min="5871" max="5871" width="40.7109375" style="118" customWidth="1"/>
    <col min="5872" max="5872" width="29.7109375" style="118" customWidth="1"/>
    <col min="5873" max="5873" width="20.5703125" style="118" customWidth="1"/>
    <col min="5874" max="5874" width="14.7109375" style="118" customWidth="1"/>
    <col min="5875" max="5875" width="13.85546875" style="118" customWidth="1"/>
    <col min="5876" max="5876" width="14.7109375" style="118" customWidth="1"/>
    <col min="5877" max="5877" width="10.42578125" style="118" customWidth="1"/>
    <col min="5878" max="5878" width="13.5703125" style="118" customWidth="1"/>
    <col min="5879" max="5879" width="15.28515625" style="118" customWidth="1"/>
    <col min="5880" max="5880" width="83.140625" style="118" customWidth="1"/>
    <col min="5881" max="5881" width="0" style="118" hidden="1" customWidth="1"/>
    <col min="5882" max="5882" width="18.7109375" style="118" customWidth="1"/>
    <col min="5883" max="5883" width="19.140625" style="118" customWidth="1"/>
    <col min="5884" max="5884" width="18.5703125" style="118" customWidth="1"/>
    <col min="5885" max="5886" width="25.7109375" style="118" customWidth="1"/>
    <col min="5887" max="5887" width="40.7109375" style="118" customWidth="1"/>
    <col min="5888" max="5888" width="0" style="118" hidden="1" customWidth="1"/>
    <col min="5889" max="6125" width="8.85546875" style="118"/>
    <col min="6126" max="6126" width="7.5703125" style="118" customWidth="1"/>
    <col min="6127" max="6127" width="40.7109375" style="118" customWidth="1"/>
    <col min="6128" max="6128" width="29.7109375" style="118" customWidth="1"/>
    <col min="6129" max="6129" width="20.5703125" style="118" customWidth="1"/>
    <col min="6130" max="6130" width="14.7109375" style="118" customWidth="1"/>
    <col min="6131" max="6131" width="13.85546875" style="118" customWidth="1"/>
    <col min="6132" max="6132" width="14.7109375" style="118" customWidth="1"/>
    <col min="6133" max="6133" width="10.42578125" style="118" customWidth="1"/>
    <col min="6134" max="6134" width="13.5703125" style="118" customWidth="1"/>
    <col min="6135" max="6135" width="15.28515625" style="118" customWidth="1"/>
    <col min="6136" max="6136" width="83.140625" style="118" customWidth="1"/>
    <col min="6137" max="6137" width="0" style="118" hidden="1" customWidth="1"/>
    <col min="6138" max="6138" width="18.7109375" style="118" customWidth="1"/>
    <col min="6139" max="6139" width="19.140625" style="118" customWidth="1"/>
    <col min="6140" max="6140" width="18.5703125" style="118" customWidth="1"/>
    <col min="6141" max="6142" width="25.7109375" style="118" customWidth="1"/>
    <col min="6143" max="6143" width="40.7109375" style="118" customWidth="1"/>
    <col min="6144" max="6144" width="0" style="118" hidden="1" customWidth="1"/>
    <col min="6145" max="6381" width="8.85546875" style="118"/>
    <col min="6382" max="6382" width="7.5703125" style="118" customWidth="1"/>
    <col min="6383" max="6383" width="40.7109375" style="118" customWidth="1"/>
    <col min="6384" max="6384" width="29.7109375" style="118" customWidth="1"/>
    <col min="6385" max="6385" width="20.5703125" style="118" customWidth="1"/>
    <col min="6386" max="6386" width="14.7109375" style="118" customWidth="1"/>
    <col min="6387" max="6387" width="13.85546875" style="118" customWidth="1"/>
    <col min="6388" max="6388" width="14.7109375" style="118" customWidth="1"/>
    <col min="6389" max="6389" width="10.42578125" style="118" customWidth="1"/>
    <col min="6390" max="6390" width="13.5703125" style="118" customWidth="1"/>
    <col min="6391" max="6391" width="15.28515625" style="118" customWidth="1"/>
    <col min="6392" max="6392" width="83.140625" style="118" customWidth="1"/>
    <col min="6393" max="6393" width="0" style="118" hidden="1" customWidth="1"/>
    <col min="6394" max="6394" width="18.7109375" style="118" customWidth="1"/>
    <col min="6395" max="6395" width="19.140625" style="118" customWidth="1"/>
    <col min="6396" max="6396" width="18.5703125" style="118" customWidth="1"/>
    <col min="6397" max="6398" width="25.7109375" style="118" customWidth="1"/>
    <col min="6399" max="6399" width="40.7109375" style="118" customWidth="1"/>
    <col min="6400" max="6400" width="0" style="118" hidden="1" customWidth="1"/>
    <col min="6401" max="6637" width="8.85546875" style="118"/>
    <col min="6638" max="6638" width="7.5703125" style="118" customWidth="1"/>
    <col min="6639" max="6639" width="40.7109375" style="118" customWidth="1"/>
    <col min="6640" max="6640" width="29.7109375" style="118" customWidth="1"/>
    <col min="6641" max="6641" width="20.5703125" style="118" customWidth="1"/>
    <col min="6642" max="6642" width="14.7109375" style="118" customWidth="1"/>
    <col min="6643" max="6643" width="13.85546875" style="118" customWidth="1"/>
    <col min="6644" max="6644" width="14.7109375" style="118" customWidth="1"/>
    <col min="6645" max="6645" width="10.42578125" style="118" customWidth="1"/>
    <col min="6646" max="6646" width="13.5703125" style="118" customWidth="1"/>
    <col min="6647" max="6647" width="15.28515625" style="118" customWidth="1"/>
    <col min="6648" max="6648" width="83.140625" style="118" customWidth="1"/>
    <col min="6649" max="6649" width="0" style="118" hidden="1" customWidth="1"/>
    <col min="6650" max="6650" width="18.7109375" style="118" customWidth="1"/>
    <col min="6651" max="6651" width="19.140625" style="118" customWidth="1"/>
    <col min="6652" max="6652" width="18.5703125" style="118" customWidth="1"/>
    <col min="6653" max="6654" width="25.7109375" style="118" customWidth="1"/>
    <col min="6655" max="6655" width="40.7109375" style="118" customWidth="1"/>
    <col min="6656" max="6656" width="0" style="118" hidden="1" customWidth="1"/>
    <col min="6657" max="6893" width="8.85546875" style="118"/>
    <col min="6894" max="6894" width="7.5703125" style="118" customWidth="1"/>
    <col min="6895" max="6895" width="40.7109375" style="118" customWidth="1"/>
    <col min="6896" max="6896" width="29.7109375" style="118" customWidth="1"/>
    <col min="6897" max="6897" width="20.5703125" style="118" customWidth="1"/>
    <col min="6898" max="6898" width="14.7109375" style="118" customWidth="1"/>
    <col min="6899" max="6899" width="13.85546875" style="118" customWidth="1"/>
    <col min="6900" max="6900" width="14.7109375" style="118" customWidth="1"/>
    <col min="6901" max="6901" width="10.42578125" style="118" customWidth="1"/>
    <col min="6902" max="6902" width="13.5703125" style="118" customWidth="1"/>
    <col min="6903" max="6903" width="15.28515625" style="118" customWidth="1"/>
    <col min="6904" max="6904" width="83.140625" style="118" customWidth="1"/>
    <col min="6905" max="6905" width="0" style="118" hidden="1" customWidth="1"/>
    <col min="6906" max="6906" width="18.7109375" style="118" customWidth="1"/>
    <col min="6907" max="6907" width="19.140625" style="118" customWidth="1"/>
    <col min="6908" max="6908" width="18.5703125" style="118" customWidth="1"/>
    <col min="6909" max="6910" width="25.7109375" style="118" customWidth="1"/>
    <col min="6911" max="6911" width="40.7109375" style="118" customWidth="1"/>
    <col min="6912" max="6912" width="0" style="118" hidden="1" customWidth="1"/>
    <col min="6913" max="7149" width="8.85546875" style="118"/>
    <col min="7150" max="7150" width="7.5703125" style="118" customWidth="1"/>
    <col min="7151" max="7151" width="40.7109375" style="118" customWidth="1"/>
    <col min="7152" max="7152" width="29.7109375" style="118" customWidth="1"/>
    <col min="7153" max="7153" width="20.5703125" style="118" customWidth="1"/>
    <col min="7154" max="7154" width="14.7109375" style="118" customWidth="1"/>
    <col min="7155" max="7155" width="13.85546875" style="118" customWidth="1"/>
    <col min="7156" max="7156" width="14.7109375" style="118" customWidth="1"/>
    <col min="7157" max="7157" width="10.42578125" style="118" customWidth="1"/>
    <col min="7158" max="7158" width="13.5703125" style="118" customWidth="1"/>
    <col min="7159" max="7159" width="15.28515625" style="118" customWidth="1"/>
    <col min="7160" max="7160" width="83.140625" style="118" customWidth="1"/>
    <col min="7161" max="7161" width="0" style="118" hidden="1" customWidth="1"/>
    <col min="7162" max="7162" width="18.7109375" style="118" customWidth="1"/>
    <col min="7163" max="7163" width="19.140625" style="118" customWidth="1"/>
    <col min="7164" max="7164" width="18.5703125" style="118" customWidth="1"/>
    <col min="7165" max="7166" width="25.7109375" style="118" customWidth="1"/>
    <col min="7167" max="7167" width="40.7109375" style="118" customWidth="1"/>
    <col min="7168" max="7168" width="0" style="118" hidden="1" customWidth="1"/>
    <col min="7169" max="7405" width="8.85546875" style="118"/>
    <col min="7406" max="7406" width="7.5703125" style="118" customWidth="1"/>
    <col min="7407" max="7407" width="40.7109375" style="118" customWidth="1"/>
    <col min="7408" max="7408" width="29.7109375" style="118" customWidth="1"/>
    <col min="7409" max="7409" width="20.5703125" style="118" customWidth="1"/>
    <col min="7410" max="7410" width="14.7109375" style="118" customWidth="1"/>
    <col min="7411" max="7411" width="13.85546875" style="118" customWidth="1"/>
    <col min="7412" max="7412" width="14.7109375" style="118" customWidth="1"/>
    <col min="7413" max="7413" width="10.42578125" style="118" customWidth="1"/>
    <col min="7414" max="7414" width="13.5703125" style="118" customWidth="1"/>
    <col min="7415" max="7415" width="15.28515625" style="118" customWidth="1"/>
    <col min="7416" max="7416" width="83.140625" style="118" customWidth="1"/>
    <col min="7417" max="7417" width="0" style="118" hidden="1" customWidth="1"/>
    <col min="7418" max="7418" width="18.7109375" style="118" customWidth="1"/>
    <col min="7419" max="7419" width="19.140625" style="118" customWidth="1"/>
    <col min="7420" max="7420" width="18.5703125" style="118" customWidth="1"/>
    <col min="7421" max="7422" width="25.7109375" style="118" customWidth="1"/>
    <col min="7423" max="7423" width="40.7109375" style="118" customWidth="1"/>
    <col min="7424" max="7424" width="0" style="118" hidden="1" customWidth="1"/>
    <col min="7425" max="7661" width="8.85546875" style="118"/>
    <col min="7662" max="7662" width="7.5703125" style="118" customWidth="1"/>
    <col min="7663" max="7663" width="40.7109375" style="118" customWidth="1"/>
    <col min="7664" max="7664" width="29.7109375" style="118" customWidth="1"/>
    <col min="7665" max="7665" width="20.5703125" style="118" customWidth="1"/>
    <col min="7666" max="7666" width="14.7109375" style="118" customWidth="1"/>
    <col min="7667" max="7667" width="13.85546875" style="118" customWidth="1"/>
    <col min="7668" max="7668" width="14.7109375" style="118" customWidth="1"/>
    <col min="7669" max="7669" width="10.42578125" style="118" customWidth="1"/>
    <col min="7670" max="7670" width="13.5703125" style="118" customWidth="1"/>
    <col min="7671" max="7671" width="15.28515625" style="118" customWidth="1"/>
    <col min="7672" max="7672" width="83.140625" style="118" customWidth="1"/>
    <col min="7673" max="7673" width="0" style="118" hidden="1" customWidth="1"/>
    <col min="7674" max="7674" width="18.7109375" style="118" customWidth="1"/>
    <col min="7675" max="7675" width="19.140625" style="118" customWidth="1"/>
    <col min="7676" max="7676" width="18.5703125" style="118" customWidth="1"/>
    <col min="7677" max="7678" width="25.7109375" style="118" customWidth="1"/>
    <col min="7679" max="7679" width="40.7109375" style="118" customWidth="1"/>
    <col min="7680" max="7680" width="0" style="118" hidden="1" customWidth="1"/>
    <col min="7681" max="7917" width="8.85546875" style="118"/>
    <col min="7918" max="7918" width="7.5703125" style="118" customWidth="1"/>
    <col min="7919" max="7919" width="40.7109375" style="118" customWidth="1"/>
    <col min="7920" max="7920" width="29.7109375" style="118" customWidth="1"/>
    <col min="7921" max="7921" width="20.5703125" style="118" customWidth="1"/>
    <col min="7922" max="7922" width="14.7109375" style="118" customWidth="1"/>
    <col min="7923" max="7923" width="13.85546875" style="118" customWidth="1"/>
    <col min="7924" max="7924" width="14.7109375" style="118" customWidth="1"/>
    <col min="7925" max="7925" width="10.42578125" style="118" customWidth="1"/>
    <col min="7926" max="7926" width="13.5703125" style="118" customWidth="1"/>
    <col min="7927" max="7927" width="15.28515625" style="118" customWidth="1"/>
    <col min="7928" max="7928" width="83.140625" style="118" customWidth="1"/>
    <col min="7929" max="7929" width="0" style="118" hidden="1" customWidth="1"/>
    <col min="7930" max="7930" width="18.7109375" style="118" customWidth="1"/>
    <col min="7931" max="7931" width="19.140625" style="118" customWidth="1"/>
    <col min="7932" max="7932" width="18.5703125" style="118" customWidth="1"/>
    <col min="7933" max="7934" width="25.7109375" style="118" customWidth="1"/>
    <col min="7935" max="7935" width="40.7109375" style="118" customWidth="1"/>
    <col min="7936" max="7936" width="0" style="118" hidden="1" customWidth="1"/>
    <col min="7937" max="8173" width="8.85546875" style="118"/>
    <col min="8174" max="8174" width="7.5703125" style="118" customWidth="1"/>
    <col min="8175" max="8175" width="40.7109375" style="118" customWidth="1"/>
    <col min="8176" max="8176" width="29.7109375" style="118" customWidth="1"/>
    <col min="8177" max="8177" width="20.5703125" style="118" customWidth="1"/>
    <col min="8178" max="8178" width="14.7109375" style="118" customWidth="1"/>
    <col min="8179" max="8179" width="13.85546875" style="118" customWidth="1"/>
    <col min="8180" max="8180" width="14.7109375" style="118" customWidth="1"/>
    <col min="8181" max="8181" width="10.42578125" style="118" customWidth="1"/>
    <col min="8182" max="8182" width="13.5703125" style="118" customWidth="1"/>
    <col min="8183" max="8183" width="15.28515625" style="118" customWidth="1"/>
    <col min="8184" max="8184" width="83.140625" style="118" customWidth="1"/>
    <col min="8185" max="8185" width="0" style="118" hidden="1" customWidth="1"/>
    <col min="8186" max="8186" width="18.7109375" style="118" customWidth="1"/>
    <col min="8187" max="8187" width="19.140625" style="118" customWidth="1"/>
    <col min="8188" max="8188" width="18.5703125" style="118" customWidth="1"/>
    <col min="8189" max="8190" width="25.7109375" style="118" customWidth="1"/>
    <col min="8191" max="8191" width="40.7109375" style="118" customWidth="1"/>
    <col min="8192" max="8192" width="0" style="118" hidden="1" customWidth="1"/>
    <col min="8193" max="8429" width="8.85546875" style="118"/>
    <col min="8430" max="8430" width="7.5703125" style="118" customWidth="1"/>
    <col min="8431" max="8431" width="40.7109375" style="118" customWidth="1"/>
    <col min="8432" max="8432" width="29.7109375" style="118" customWidth="1"/>
    <col min="8433" max="8433" width="20.5703125" style="118" customWidth="1"/>
    <col min="8434" max="8434" width="14.7109375" style="118" customWidth="1"/>
    <col min="8435" max="8435" width="13.85546875" style="118" customWidth="1"/>
    <col min="8436" max="8436" width="14.7109375" style="118" customWidth="1"/>
    <col min="8437" max="8437" width="10.42578125" style="118" customWidth="1"/>
    <col min="8438" max="8438" width="13.5703125" style="118" customWidth="1"/>
    <col min="8439" max="8439" width="15.28515625" style="118" customWidth="1"/>
    <col min="8440" max="8440" width="83.140625" style="118" customWidth="1"/>
    <col min="8441" max="8441" width="0" style="118" hidden="1" customWidth="1"/>
    <col min="8442" max="8442" width="18.7109375" style="118" customWidth="1"/>
    <col min="8443" max="8443" width="19.140625" style="118" customWidth="1"/>
    <col min="8444" max="8444" width="18.5703125" style="118" customWidth="1"/>
    <col min="8445" max="8446" width="25.7109375" style="118" customWidth="1"/>
    <col min="8447" max="8447" width="40.7109375" style="118" customWidth="1"/>
    <col min="8448" max="8448" width="0" style="118" hidden="1" customWidth="1"/>
    <col min="8449" max="8685" width="8.85546875" style="118"/>
    <col min="8686" max="8686" width="7.5703125" style="118" customWidth="1"/>
    <col min="8687" max="8687" width="40.7109375" style="118" customWidth="1"/>
    <col min="8688" max="8688" width="29.7109375" style="118" customWidth="1"/>
    <col min="8689" max="8689" width="20.5703125" style="118" customWidth="1"/>
    <col min="8690" max="8690" width="14.7109375" style="118" customWidth="1"/>
    <col min="8691" max="8691" width="13.85546875" style="118" customWidth="1"/>
    <col min="8692" max="8692" width="14.7109375" style="118" customWidth="1"/>
    <col min="8693" max="8693" width="10.42578125" style="118" customWidth="1"/>
    <col min="8694" max="8694" width="13.5703125" style="118" customWidth="1"/>
    <col min="8695" max="8695" width="15.28515625" style="118" customWidth="1"/>
    <col min="8696" max="8696" width="83.140625" style="118" customWidth="1"/>
    <col min="8697" max="8697" width="0" style="118" hidden="1" customWidth="1"/>
    <col min="8698" max="8698" width="18.7109375" style="118" customWidth="1"/>
    <col min="8699" max="8699" width="19.140625" style="118" customWidth="1"/>
    <col min="8700" max="8700" width="18.5703125" style="118" customWidth="1"/>
    <col min="8701" max="8702" width="25.7109375" style="118" customWidth="1"/>
    <col min="8703" max="8703" width="40.7109375" style="118" customWidth="1"/>
    <col min="8704" max="8704" width="0" style="118" hidden="1" customWidth="1"/>
    <col min="8705" max="8941" width="8.85546875" style="118"/>
    <col min="8942" max="8942" width="7.5703125" style="118" customWidth="1"/>
    <col min="8943" max="8943" width="40.7109375" style="118" customWidth="1"/>
    <col min="8944" max="8944" width="29.7109375" style="118" customWidth="1"/>
    <col min="8945" max="8945" width="20.5703125" style="118" customWidth="1"/>
    <col min="8946" max="8946" width="14.7109375" style="118" customWidth="1"/>
    <col min="8947" max="8947" width="13.85546875" style="118" customWidth="1"/>
    <col min="8948" max="8948" width="14.7109375" style="118" customWidth="1"/>
    <col min="8949" max="8949" width="10.42578125" style="118" customWidth="1"/>
    <col min="8950" max="8950" width="13.5703125" style="118" customWidth="1"/>
    <col min="8951" max="8951" width="15.28515625" style="118" customWidth="1"/>
    <col min="8952" max="8952" width="83.140625" style="118" customWidth="1"/>
    <col min="8953" max="8953" width="0" style="118" hidden="1" customWidth="1"/>
    <col min="8954" max="8954" width="18.7109375" style="118" customWidth="1"/>
    <col min="8955" max="8955" width="19.140625" style="118" customWidth="1"/>
    <col min="8956" max="8956" width="18.5703125" style="118" customWidth="1"/>
    <col min="8957" max="8958" width="25.7109375" style="118" customWidth="1"/>
    <col min="8959" max="8959" width="40.7109375" style="118" customWidth="1"/>
    <col min="8960" max="8960" width="0" style="118" hidden="1" customWidth="1"/>
    <col min="8961" max="9197" width="8.85546875" style="118"/>
    <col min="9198" max="9198" width="7.5703125" style="118" customWidth="1"/>
    <col min="9199" max="9199" width="40.7109375" style="118" customWidth="1"/>
    <col min="9200" max="9200" width="29.7109375" style="118" customWidth="1"/>
    <col min="9201" max="9201" width="20.5703125" style="118" customWidth="1"/>
    <col min="9202" max="9202" width="14.7109375" style="118" customWidth="1"/>
    <col min="9203" max="9203" width="13.85546875" style="118" customWidth="1"/>
    <col min="9204" max="9204" width="14.7109375" style="118" customWidth="1"/>
    <col min="9205" max="9205" width="10.42578125" style="118" customWidth="1"/>
    <col min="9206" max="9206" width="13.5703125" style="118" customWidth="1"/>
    <col min="9207" max="9207" width="15.28515625" style="118" customWidth="1"/>
    <col min="9208" max="9208" width="83.140625" style="118" customWidth="1"/>
    <col min="9209" max="9209" width="0" style="118" hidden="1" customWidth="1"/>
    <col min="9210" max="9210" width="18.7109375" style="118" customWidth="1"/>
    <col min="9211" max="9211" width="19.140625" style="118" customWidth="1"/>
    <col min="9212" max="9212" width="18.5703125" style="118" customWidth="1"/>
    <col min="9213" max="9214" width="25.7109375" style="118" customWidth="1"/>
    <col min="9215" max="9215" width="40.7109375" style="118" customWidth="1"/>
    <col min="9216" max="9216" width="0" style="118" hidden="1" customWidth="1"/>
    <col min="9217" max="9453" width="8.85546875" style="118"/>
    <col min="9454" max="9454" width="7.5703125" style="118" customWidth="1"/>
    <col min="9455" max="9455" width="40.7109375" style="118" customWidth="1"/>
    <col min="9456" max="9456" width="29.7109375" style="118" customWidth="1"/>
    <col min="9457" max="9457" width="20.5703125" style="118" customWidth="1"/>
    <col min="9458" max="9458" width="14.7109375" style="118" customWidth="1"/>
    <col min="9459" max="9459" width="13.85546875" style="118" customWidth="1"/>
    <col min="9460" max="9460" width="14.7109375" style="118" customWidth="1"/>
    <col min="9461" max="9461" width="10.42578125" style="118" customWidth="1"/>
    <col min="9462" max="9462" width="13.5703125" style="118" customWidth="1"/>
    <col min="9463" max="9463" width="15.28515625" style="118" customWidth="1"/>
    <col min="9464" max="9464" width="83.140625" style="118" customWidth="1"/>
    <col min="9465" max="9465" width="0" style="118" hidden="1" customWidth="1"/>
    <col min="9466" max="9466" width="18.7109375" style="118" customWidth="1"/>
    <col min="9467" max="9467" width="19.140625" style="118" customWidth="1"/>
    <col min="9468" max="9468" width="18.5703125" style="118" customWidth="1"/>
    <col min="9469" max="9470" width="25.7109375" style="118" customWidth="1"/>
    <col min="9471" max="9471" width="40.7109375" style="118" customWidth="1"/>
    <col min="9472" max="9472" width="0" style="118" hidden="1" customWidth="1"/>
    <col min="9473" max="9709" width="8.85546875" style="118"/>
    <col min="9710" max="9710" width="7.5703125" style="118" customWidth="1"/>
    <col min="9711" max="9711" width="40.7109375" style="118" customWidth="1"/>
    <col min="9712" max="9712" width="29.7109375" style="118" customWidth="1"/>
    <col min="9713" max="9713" width="20.5703125" style="118" customWidth="1"/>
    <col min="9714" max="9714" width="14.7109375" style="118" customWidth="1"/>
    <col min="9715" max="9715" width="13.85546875" style="118" customWidth="1"/>
    <col min="9716" max="9716" width="14.7109375" style="118" customWidth="1"/>
    <col min="9717" max="9717" width="10.42578125" style="118" customWidth="1"/>
    <col min="9718" max="9718" width="13.5703125" style="118" customWidth="1"/>
    <col min="9719" max="9719" width="15.28515625" style="118" customWidth="1"/>
    <col min="9720" max="9720" width="83.140625" style="118" customWidth="1"/>
    <col min="9721" max="9721" width="0" style="118" hidden="1" customWidth="1"/>
    <col min="9722" max="9722" width="18.7109375" style="118" customWidth="1"/>
    <col min="9723" max="9723" width="19.140625" style="118" customWidth="1"/>
    <col min="9724" max="9724" width="18.5703125" style="118" customWidth="1"/>
    <col min="9725" max="9726" width="25.7109375" style="118" customWidth="1"/>
    <col min="9727" max="9727" width="40.7109375" style="118" customWidth="1"/>
    <col min="9728" max="9728" width="0" style="118" hidden="1" customWidth="1"/>
    <col min="9729" max="9965" width="8.85546875" style="118"/>
    <col min="9966" max="9966" width="7.5703125" style="118" customWidth="1"/>
    <col min="9967" max="9967" width="40.7109375" style="118" customWidth="1"/>
    <col min="9968" max="9968" width="29.7109375" style="118" customWidth="1"/>
    <col min="9969" max="9969" width="20.5703125" style="118" customWidth="1"/>
    <col min="9970" max="9970" width="14.7109375" style="118" customWidth="1"/>
    <col min="9971" max="9971" width="13.85546875" style="118" customWidth="1"/>
    <col min="9972" max="9972" width="14.7109375" style="118" customWidth="1"/>
    <col min="9973" max="9973" width="10.42578125" style="118" customWidth="1"/>
    <col min="9974" max="9974" width="13.5703125" style="118" customWidth="1"/>
    <col min="9975" max="9975" width="15.28515625" style="118" customWidth="1"/>
    <col min="9976" max="9976" width="83.140625" style="118" customWidth="1"/>
    <col min="9977" max="9977" width="0" style="118" hidden="1" customWidth="1"/>
    <col min="9978" max="9978" width="18.7109375" style="118" customWidth="1"/>
    <col min="9979" max="9979" width="19.140625" style="118" customWidth="1"/>
    <col min="9980" max="9980" width="18.5703125" style="118" customWidth="1"/>
    <col min="9981" max="9982" width="25.7109375" style="118" customWidth="1"/>
    <col min="9983" max="9983" width="40.7109375" style="118" customWidth="1"/>
    <col min="9984" max="9984" width="0" style="118" hidden="1" customWidth="1"/>
    <col min="9985" max="10221" width="8.85546875" style="118"/>
    <col min="10222" max="10222" width="7.5703125" style="118" customWidth="1"/>
    <col min="10223" max="10223" width="40.7109375" style="118" customWidth="1"/>
    <col min="10224" max="10224" width="29.7109375" style="118" customWidth="1"/>
    <col min="10225" max="10225" width="20.5703125" style="118" customWidth="1"/>
    <col min="10226" max="10226" width="14.7109375" style="118" customWidth="1"/>
    <col min="10227" max="10227" width="13.85546875" style="118" customWidth="1"/>
    <col min="10228" max="10228" width="14.7109375" style="118" customWidth="1"/>
    <col min="10229" max="10229" width="10.42578125" style="118" customWidth="1"/>
    <col min="10230" max="10230" width="13.5703125" style="118" customWidth="1"/>
    <col min="10231" max="10231" width="15.28515625" style="118" customWidth="1"/>
    <col min="10232" max="10232" width="83.140625" style="118" customWidth="1"/>
    <col min="10233" max="10233" width="0" style="118" hidden="1" customWidth="1"/>
    <col min="10234" max="10234" width="18.7109375" style="118" customWidth="1"/>
    <col min="10235" max="10235" width="19.140625" style="118" customWidth="1"/>
    <col min="10236" max="10236" width="18.5703125" style="118" customWidth="1"/>
    <col min="10237" max="10238" width="25.7109375" style="118" customWidth="1"/>
    <col min="10239" max="10239" width="40.7109375" style="118" customWidth="1"/>
    <col min="10240" max="10240" width="0" style="118" hidden="1" customWidth="1"/>
    <col min="10241" max="10477" width="8.85546875" style="118"/>
    <col min="10478" max="10478" width="7.5703125" style="118" customWidth="1"/>
    <col min="10479" max="10479" width="40.7109375" style="118" customWidth="1"/>
    <col min="10480" max="10480" width="29.7109375" style="118" customWidth="1"/>
    <col min="10481" max="10481" width="20.5703125" style="118" customWidth="1"/>
    <col min="10482" max="10482" width="14.7109375" style="118" customWidth="1"/>
    <col min="10483" max="10483" width="13.85546875" style="118" customWidth="1"/>
    <col min="10484" max="10484" width="14.7109375" style="118" customWidth="1"/>
    <col min="10485" max="10485" width="10.42578125" style="118" customWidth="1"/>
    <col min="10486" max="10486" width="13.5703125" style="118" customWidth="1"/>
    <col min="10487" max="10487" width="15.28515625" style="118" customWidth="1"/>
    <col min="10488" max="10488" width="83.140625" style="118" customWidth="1"/>
    <col min="10489" max="10489" width="0" style="118" hidden="1" customWidth="1"/>
    <col min="10490" max="10490" width="18.7109375" style="118" customWidth="1"/>
    <col min="10491" max="10491" width="19.140625" style="118" customWidth="1"/>
    <col min="10492" max="10492" width="18.5703125" style="118" customWidth="1"/>
    <col min="10493" max="10494" width="25.7109375" style="118" customWidth="1"/>
    <col min="10495" max="10495" width="40.7109375" style="118" customWidth="1"/>
    <col min="10496" max="10496" width="0" style="118" hidden="1" customWidth="1"/>
    <col min="10497" max="10733" width="8.85546875" style="118"/>
    <col min="10734" max="10734" width="7.5703125" style="118" customWidth="1"/>
    <col min="10735" max="10735" width="40.7109375" style="118" customWidth="1"/>
    <col min="10736" max="10736" width="29.7109375" style="118" customWidth="1"/>
    <col min="10737" max="10737" width="20.5703125" style="118" customWidth="1"/>
    <col min="10738" max="10738" width="14.7109375" style="118" customWidth="1"/>
    <col min="10739" max="10739" width="13.85546875" style="118" customWidth="1"/>
    <col min="10740" max="10740" width="14.7109375" style="118" customWidth="1"/>
    <col min="10741" max="10741" width="10.42578125" style="118" customWidth="1"/>
    <col min="10742" max="10742" width="13.5703125" style="118" customWidth="1"/>
    <col min="10743" max="10743" width="15.28515625" style="118" customWidth="1"/>
    <col min="10744" max="10744" width="83.140625" style="118" customWidth="1"/>
    <col min="10745" max="10745" width="0" style="118" hidden="1" customWidth="1"/>
    <col min="10746" max="10746" width="18.7109375" style="118" customWidth="1"/>
    <col min="10747" max="10747" width="19.140625" style="118" customWidth="1"/>
    <col min="10748" max="10748" width="18.5703125" style="118" customWidth="1"/>
    <col min="10749" max="10750" width="25.7109375" style="118" customWidth="1"/>
    <col min="10751" max="10751" width="40.7109375" style="118" customWidth="1"/>
    <col min="10752" max="10752" width="0" style="118" hidden="1" customWidth="1"/>
    <col min="10753" max="10989" width="8.85546875" style="118"/>
    <col min="10990" max="10990" width="7.5703125" style="118" customWidth="1"/>
    <col min="10991" max="10991" width="40.7109375" style="118" customWidth="1"/>
    <col min="10992" max="10992" width="29.7109375" style="118" customWidth="1"/>
    <col min="10993" max="10993" width="20.5703125" style="118" customWidth="1"/>
    <col min="10994" max="10994" width="14.7109375" style="118" customWidth="1"/>
    <col min="10995" max="10995" width="13.85546875" style="118" customWidth="1"/>
    <col min="10996" max="10996" width="14.7109375" style="118" customWidth="1"/>
    <col min="10997" max="10997" width="10.42578125" style="118" customWidth="1"/>
    <col min="10998" max="10998" width="13.5703125" style="118" customWidth="1"/>
    <col min="10999" max="10999" width="15.28515625" style="118" customWidth="1"/>
    <col min="11000" max="11000" width="83.140625" style="118" customWidth="1"/>
    <col min="11001" max="11001" width="0" style="118" hidden="1" customWidth="1"/>
    <col min="11002" max="11002" width="18.7109375" style="118" customWidth="1"/>
    <col min="11003" max="11003" width="19.140625" style="118" customWidth="1"/>
    <col min="11004" max="11004" width="18.5703125" style="118" customWidth="1"/>
    <col min="11005" max="11006" width="25.7109375" style="118" customWidth="1"/>
    <col min="11007" max="11007" width="40.7109375" style="118" customWidth="1"/>
    <col min="11008" max="11008" width="0" style="118" hidden="1" customWidth="1"/>
    <col min="11009" max="11245" width="8.85546875" style="118"/>
    <col min="11246" max="11246" width="7.5703125" style="118" customWidth="1"/>
    <col min="11247" max="11247" width="40.7109375" style="118" customWidth="1"/>
    <col min="11248" max="11248" width="29.7109375" style="118" customWidth="1"/>
    <col min="11249" max="11249" width="20.5703125" style="118" customWidth="1"/>
    <col min="11250" max="11250" width="14.7109375" style="118" customWidth="1"/>
    <col min="11251" max="11251" width="13.85546875" style="118" customWidth="1"/>
    <col min="11252" max="11252" width="14.7109375" style="118" customWidth="1"/>
    <col min="11253" max="11253" width="10.42578125" style="118" customWidth="1"/>
    <col min="11254" max="11254" width="13.5703125" style="118" customWidth="1"/>
    <col min="11255" max="11255" width="15.28515625" style="118" customWidth="1"/>
    <col min="11256" max="11256" width="83.140625" style="118" customWidth="1"/>
    <col min="11257" max="11257" width="0" style="118" hidden="1" customWidth="1"/>
    <col min="11258" max="11258" width="18.7109375" style="118" customWidth="1"/>
    <col min="11259" max="11259" width="19.140625" style="118" customWidth="1"/>
    <col min="11260" max="11260" width="18.5703125" style="118" customWidth="1"/>
    <col min="11261" max="11262" width="25.7109375" style="118" customWidth="1"/>
    <col min="11263" max="11263" width="40.7109375" style="118" customWidth="1"/>
    <col min="11264" max="11264" width="0" style="118" hidden="1" customWidth="1"/>
    <col min="11265" max="11501" width="8.85546875" style="118"/>
    <col min="11502" max="11502" width="7.5703125" style="118" customWidth="1"/>
    <col min="11503" max="11503" width="40.7109375" style="118" customWidth="1"/>
    <col min="11504" max="11504" width="29.7109375" style="118" customWidth="1"/>
    <col min="11505" max="11505" width="20.5703125" style="118" customWidth="1"/>
    <col min="11506" max="11506" width="14.7109375" style="118" customWidth="1"/>
    <col min="11507" max="11507" width="13.85546875" style="118" customWidth="1"/>
    <col min="11508" max="11508" width="14.7109375" style="118" customWidth="1"/>
    <col min="11509" max="11509" width="10.42578125" style="118" customWidth="1"/>
    <col min="11510" max="11510" width="13.5703125" style="118" customWidth="1"/>
    <col min="11511" max="11511" width="15.28515625" style="118" customWidth="1"/>
    <col min="11512" max="11512" width="83.140625" style="118" customWidth="1"/>
    <col min="11513" max="11513" width="0" style="118" hidden="1" customWidth="1"/>
    <col min="11514" max="11514" width="18.7109375" style="118" customWidth="1"/>
    <col min="11515" max="11515" width="19.140625" style="118" customWidth="1"/>
    <col min="11516" max="11516" width="18.5703125" style="118" customWidth="1"/>
    <col min="11517" max="11518" width="25.7109375" style="118" customWidth="1"/>
    <col min="11519" max="11519" width="40.7109375" style="118" customWidth="1"/>
    <col min="11520" max="11520" width="0" style="118" hidden="1" customWidth="1"/>
    <col min="11521" max="11757" width="8.85546875" style="118"/>
    <col min="11758" max="11758" width="7.5703125" style="118" customWidth="1"/>
    <col min="11759" max="11759" width="40.7109375" style="118" customWidth="1"/>
    <col min="11760" max="11760" width="29.7109375" style="118" customWidth="1"/>
    <col min="11761" max="11761" width="20.5703125" style="118" customWidth="1"/>
    <col min="11762" max="11762" width="14.7109375" style="118" customWidth="1"/>
    <col min="11763" max="11763" width="13.85546875" style="118" customWidth="1"/>
    <col min="11764" max="11764" width="14.7109375" style="118" customWidth="1"/>
    <col min="11765" max="11765" width="10.42578125" style="118" customWidth="1"/>
    <col min="11766" max="11766" width="13.5703125" style="118" customWidth="1"/>
    <col min="11767" max="11767" width="15.28515625" style="118" customWidth="1"/>
    <col min="11768" max="11768" width="83.140625" style="118" customWidth="1"/>
    <col min="11769" max="11769" width="0" style="118" hidden="1" customWidth="1"/>
    <col min="11770" max="11770" width="18.7109375" style="118" customWidth="1"/>
    <col min="11771" max="11771" width="19.140625" style="118" customWidth="1"/>
    <col min="11772" max="11772" width="18.5703125" style="118" customWidth="1"/>
    <col min="11773" max="11774" width="25.7109375" style="118" customWidth="1"/>
    <col min="11775" max="11775" width="40.7109375" style="118" customWidth="1"/>
    <col min="11776" max="11776" width="0" style="118" hidden="1" customWidth="1"/>
    <col min="11777" max="12013" width="8.85546875" style="118"/>
    <col min="12014" max="12014" width="7.5703125" style="118" customWidth="1"/>
    <col min="12015" max="12015" width="40.7109375" style="118" customWidth="1"/>
    <col min="12016" max="12016" width="29.7109375" style="118" customWidth="1"/>
    <col min="12017" max="12017" width="20.5703125" style="118" customWidth="1"/>
    <col min="12018" max="12018" width="14.7109375" style="118" customWidth="1"/>
    <col min="12019" max="12019" width="13.85546875" style="118" customWidth="1"/>
    <col min="12020" max="12020" width="14.7109375" style="118" customWidth="1"/>
    <col min="12021" max="12021" width="10.42578125" style="118" customWidth="1"/>
    <col min="12022" max="12022" width="13.5703125" style="118" customWidth="1"/>
    <col min="12023" max="12023" width="15.28515625" style="118" customWidth="1"/>
    <col min="12024" max="12024" width="83.140625" style="118" customWidth="1"/>
    <col min="12025" max="12025" width="0" style="118" hidden="1" customWidth="1"/>
    <col min="12026" max="12026" width="18.7109375" style="118" customWidth="1"/>
    <col min="12027" max="12027" width="19.140625" style="118" customWidth="1"/>
    <col min="12028" max="12028" width="18.5703125" style="118" customWidth="1"/>
    <col min="12029" max="12030" width="25.7109375" style="118" customWidth="1"/>
    <col min="12031" max="12031" width="40.7109375" style="118" customWidth="1"/>
    <col min="12032" max="12032" width="0" style="118" hidden="1" customWidth="1"/>
    <col min="12033" max="12269" width="8.85546875" style="118"/>
    <col min="12270" max="12270" width="7.5703125" style="118" customWidth="1"/>
    <col min="12271" max="12271" width="40.7109375" style="118" customWidth="1"/>
    <col min="12272" max="12272" width="29.7109375" style="118" customWidth="1"/>
    <col min="12273" max="12273" width="20.5703125" style="118" customWidth="1"/>
    <col min="12274" max="12274" width="14.7109375" style="118" customWidth="1"/>
    <col min="12275" max="12275" width="13.85546875" style="118" customWidth="1"/>
    <col min="12276" max="12276" width="14.7109375" style="118" customWidth="1"/>
    <col min="12277" max="12277" width="10.42578125" style="118" customWidth="1"/>
    <col min="12278" max="12278" width="13.5703125" style="118" customWidth="1"/>
    <col min="12279" max="12279" width="15.28515625" style="118" customWidth="1"/>
    <col min="12280" max="12280" width="83.140625" style="118" customWidth="1"/>
    <col min="12281" max="12281" width="0" style="118" hidden="1" customWidth="1"/>
    <col min="12282" max="12282" width="18.7109375" style="118" customWidth="1"/>
    <col min="12283" max="12283" width="19.140625" style="118" customWidth="1"/>
    <col min="12284" max="12284" width="18.5703125" style="118" customWidth="1"/>
    <col min="12285" max="12286" width="25.7109375" style="118" customWidth="1"/>
    <col min="12287" max="12287" width="40.7109375" style="118" customWidth="1"/>
    <col min="12288" max="12288" width="0" style="118" hidden="1" customWidth="1"/>
    <col min="12289" max="12525" width="8.85546875" style="118"/>
    <col min="12526" max="12526" width="7.5703125" style="118" customWidth="1"/>
    <col min="12527" max="12527" width="40.7109375" style="118" customWidth="1"/>
    <col min="12528" max="12528" width="29.7109375" style="118" customWidth="1"/>
    <col min="12529" max="12529" width="20.5703125" style="118" customWidth="1"/>
    <col min="12530" max="12530" width="14.7109375" style="118" customWidth="1"/>
    <col min="12531" max="12531" width="13.85546875" style="118" customWidth="1"/>
    <col min="12532" max="12532" width="14.7109375" style="118" customWidth="1"/>
    <col min="12533" max="12533" width="10.42578125" style="118" customWidth="1"/>
    <col min="12534" max="12534" width="13.5703125" style="118" customWidth="1"/>
    <col min="12535" max="12535" width="15.28515625" style="118" customWidth="1"/>
    <col min="12536" max="12536" width="83.140625" style="118" customWidth="1"/>
    <col min="12537" max="12537" width="0" style="118" hidden="1" customWidth="1"/>
    <col min="12538" max="12538" width="18.7109375" style="118" customWidth="1"/>
    <col min="12539" max="12539" width="19.140625" style="118" customWidth="1"/>
    <col min="12540" max="12540" width="18.5703125" style="118" customWidth="1"/>
    <col min="12541" max="12542" width="25.7109375" style="118" customWidth="1"/>
    <col min="12543" max="12543" width="40.7109375" style="118" customWidth="1"/>
    <col min="12544" max="12544" width="0" style="118" hidden="1" customWidth="1"/>
    <col min="12545" max="12781" width="8.85546875" style="118"/>
    <col min="12782" max="12782" width="7.5703125" style="118" customWidth="1"/>
    <col min="12783" max="12783" width="40.7109375" style="118" customWidth="1"/>
    <col min="12784" max="12784" width="29.7109375" style="118" customWidth="1"/>
    <col min="12785" max="12785" width="20.5703125" style="118" customWidth="1"/>
    <col min="12786" max="12786" width="14.7109375" style="118" customWidth="1"/>
    <col min="12787" max="12787" width="13.85546875" style="118" customWidth="1"/>
    <col min="12788" max="12788" width="14.7109375" style="118" customWidth="1"/>
    <col min="12789" max="12789" width="10.42578125" style="118" customWidth="1"/>
    <col min="12790" max="12790" width="13.5703125" style="118" customWidth="1"/>
    <col min="12791" max="12791" width="15.28515625" style="118" customWidth="1"/>
    <col min="12792" max="12792" width="83.140625" style="118" customWidth="1"/>
    <col min="12793" max="12793" width="0" style="118" hidden="1" customWidth="1"/>
    <col min="12794" max="12794" width="18.7109375" style="118" customWidth="1"/>
    <col min="12795" max="12795" width="19.140625" style="118" customWidth="1"/>
    <col min="12796" max="12796" width="18.5703125" style="118" customWidth="1"/>
    <col min="12797" max="12798" width="25.7109375" style="118" customWidth="1"/>
    <col min="12799" max="12799" width="40.7109375" style="118" customWidth="1"/>
    <col min="12800" max="12800" width="0" style="118" hidden="1" customWidth="1"/>
    <col min="12801" max="13037" width="8.85546875" style="118"/>
    <col min="13038" max="13038" width="7.5703125" style="118" customWidth="1"/>
    <col min="13039" max="13039" width="40.7109375" style="118" customWidth="1"/>
    <col min="13040" max="13040" width="29.7109375" style="118" customWidth="1"/>
    <col min="13041" max="13041" width="20.5703125" style="118" customWidth="1"/>
    <col min="13042" max="13042" width="14.7109375" style="118" customWidth="1"/>
    <col min="13043" max="13043" width="13.85546875" style="118" customWidth="1"/>
    <col min="13044" max="13044" width="14.7109375" style="118" customWidth="1"/>
    <col min="13045" max="13045" width="10.42578125" style="118" customWidth="1"/>
    <col min="13046" max="13046" width="13.5703125" style="118" customWidth="1"/>
    <col min="13047" max="13047" width="15.28515625" style="118" customWidth="1"/>
    <col min="13048" max="13048" width="83.140625" style="118" customWidth="1"/>
    <col min="13049" max="13049" width="0" style="118" hidden="1" customWidth="1"/>
    <col min="13050" max="13050" width="18.7109375" style="118" customWidth="1"/>
    <col min="13051" max="13051" width="19.140625" style="118" customWidth="1"/>
    <col min="13052" max="13052" width="18.5703125" style="118" customWidth="1"/>
    <col min="13053" max="13054" width="25.7109375" style="118" customWidth="1"/>
    <col min="13055" max="13055" width="40.7109375" style="118" customWidth="1"/>
    <col min="13056" max="13056" width="0" style="118" hidden="1" customWidth="1"/>
    <col min="13057" max="13293" width="8.85546875" style="118"/>
    <col min="13294" max="13294" width="7.5703125" style="118" customWidth="1"/>
    <col min="13295" max="13295" width="40.7109375" style="118" customWidth="1"/>
    <col min="13296" max="13296" width="29.7109375" style="118" customWidth="1"/>
    <col min="13297" max="13297" width="20.5703125" style="118" customWidth="1"/>
    <col min="13298" max="13298" width="14.7109375" style="118" customWidth="1"/>
    <col min="13299" max="13299" width="13.85546875" style="118" customWidth="1"/>
    <col min="13300" max="13300" width="14.7109375" style="118" customWidth="1"/>
    <col min="13301" max="13301" width="10.42578125" style="118" customWidth="1"/>
    <col min="13302" max="13302" width="13.5703125" style="118" customWidth="1"/>
    <col min="13303" max="13303" width="15.28515625" style="118" customWidth="1"/>
    <col min="13304" max="13304" width="83.140625" style="118" customWidth="1"/>
    <col min="13305" max="13305" width="0" style="118" hidden="1" customWidth="1"/>
    <col min="13306" max="13306" width="18.7109375" style="118" customWidth="1"/>
    <col min="13307" max="13307" width="19.140625" style="118" customWidth="1"/>
    <col min="13308" max="13308" width="18.5703125" style="118" customWidth="1"/>
    <col min="13309" max="13310" width="25.7109375" style="118" customWidth="1"/>
    <col min="13311" max="13311" width="40.7109375" style="118" customWidth="1"/>
    <col min="13312" max="13312" width="0" style="118" hidden="1" customWidth="1"/>
    <col min="13313" max="13549" width="8.85546875" style="118"/>
    <col min="13550" max="13550" width="7.5703125" style="118" customWidth="1"/>
    <col min="13551" max="13551" width="40.7109375" style="118" customWidth="1"/>
    <col min="13552" max="13552" width="29.7109375" style="118" customWidth="1"/>
    <col min="13553" max="13553" width="20.5703125" style="118" customWidth="1"/>
    <col min="13554" max="13554" width="14.7109375" style="118" customWidth="1"/>
    <col min="13555" max="13555" width="13.85546875" style="118" customWidth="1"/>
    <col min="13556" max="13556" width="14.7109375" style="118" customWidth="1"/>
    <col min="13557" max="13557" width="10.42578125" style="118" customWidth="1"/>
    <col min="13558" max="13558" width="13.5703125" style="118" customWidth="1"/>
    <col min="13559" max="13559" width="15.28515625" style="118" customWidth="1"/>
    <col min="13560" max="13560" width="83.140625" style="118" customWidth="1"/>
    <col min="13561" max="13561" width="0" style="118" hidden="1" customWidth="1"/>
    <col min="13562" max="13562" width="18.7109375" style="118" customWidth="1"/>
    <col min="13563" max="13563" width="19.140625" style="118" customWidth="1"/>
    <col min="13564" max="13564" width="18.5703125" style="118" customWidth="1"/>
    <col min="13565" max="13566" width="25.7109375" style="118" customWidth="1"/>
    <col min="13567" max="13567" width="40.7109375" style="118" customWidth="1"/>
    <col min="13568" max="13568" width="0" style="118" hidden="1" customWidth="1"/>
    <col min="13569" max="13805" width="8.85546875" style="118"/>
    <col min="13806" max="13806" width="7.5703125" style="118" customWidth="1"/>
    <col min="13807" max="13807" width="40.7109375" style="118" customWidth="1"/>
    <col min="13808" max="13808" width="29.7109375" style="118" customWidth="1"/>
    <col min="13809" max="13809" width="20.5703125" style="118" customWidth="1"/>
    <col min="13810" max="13810" width="14.7109375" style="118" customWidth="1"/>
    <col min="13811" max="13811" width="13.85546875" style="118" customWidth="1"/>
    <col min="13812" max="13812" width="14.7109375" style="118" customWidth="1"/>
    <col min="13813" max="13813" width="10.42578125" style="118" customWidth="1"/>
    <col min="13814" max="13814" width="13.5703125" style="118" customWidth="1"/>
    <col min="13815" max="13815" width="15.28515625" style="118" customWidth="1"/>
    <col min="13816" max="13816" width="83.140625" style="118" customWidth="1"/>
    <col min="13817" max="13817" width="0" style="118" hidden="1" customWidth="1"/>
    <col min="13818" max="13818" width="18.7109375" style="118" customWidth="1"/>
    <col min="13819" max="13819" width="19.140625" style="118" customWidth="1"/>
    <col min="13820" max="13820" width="18.5703125" style="118" customWidth="1"/>
    <col min="13821" max="13822" width="25.7109375" style="118" customWidth="1"/>
    <col min="13823" max="13823" width="40.7109375" style="118" customWidth="1"/>
    <col min="13824" max="13824" width="0" style="118" hidden="1" customWidth="1"/>
    <col min="13825" max="14061" width="8.85546875" style="118"/>
    <col min="14062" max="14062" width="7.5703125" style="118" customWidth="1"/>
    <col min="14063" max="14063" width="40.7109375" style="118" customWidth="1"/>
    <col min="14064" max="14064" width="29.7109375" style="118" customWidth="1"/>
    <col min="14065" max="14065" width="20.5703125" style="118" customWidth="1"/>
    <col min="14066" max="14066" width="14.7109375" style="118" customWidth="1"/>
    <col min="14067" max="14067" width="13.85546875" style="118" customWidth="1"/>
    <col min="14068" max="14068" width="14.7109375" style="118" customWidth="1"/>
    <col min="14069" max="14069" width="10.42578125" style="118" customWidth="1"/>
    <col min="14070" max="14070" width="13.5703125" style="118" customWidth="1"/>
    <col min="14071" max="14071" width="15.28515625" style="118" customWidth="1"/>
    <col min="14072" max="14072" width="83.140625" style="118" customWidth="1"/>
    <col min="14073" max="14073" width="0" style="118" hidden="1" customWidth="1"/>
    <col min="14074" max="14074" width="18.7109375" style="118" customWidth="1"/>
    <col min="14075" max="14075" width="19.140625" style="118" customWidth="1"/>
    <col min="14076" max="14076" width="18.5703125" style="118" customWidth="1"/>
    <col min="14077" max="14078" width="25.7109375" style="118" customWidth="1"/>
    <col min="14079" max="14079" width="40.7109375" style="118" customWidth="1"/>
    <col min="14080" max="14080" width="0" style="118" hidden="1" customWidth="1"/>
    <col min="14081" max="14317" width="8.85546875" style="118"/>
    <col min="14318" max="14318" width="7.5703125" style="118" customWidth="1"/>
    <col min="14319" max="14319" width="40.7109375" style="118" customWidth="1"/>
    <col min="14320" max="14320" width="29.7109375" style="118" customWidth="1"/>
    <col min="14321" max="14321" width="20.5703125" style="118" customWidth="1"/>
    <col min="14322" max="14322" width="14.7109375" style="118" customWidth="1"/>
    <col min="14323" max="14323" width="13.85546875" style="118" customWidth="1"/>
    <col min="14324" max="14324" width="14.7109375" style="118" customWidth="1"/>
    <col min="14325" max="14325" width="10.42578125" style="118" customWidth="1"/>
    <col min="14326" max="14326" width="13.5703125" style="118" customWidth="1"/>
    <col min="14327" max="14327" width="15.28515625" style="118" customWidth="1"/>
    <col min="14328" max="14328" width="83.140625" style="118" customWidth="1"/>
    <col min="14329" max="14329" width="0" style="118" hidden="1" customWidth="1"/>
    <col min="14330" max="14330" width="18.7109375" style="118" customWidth="1"/>
    <col min="14331" max="14331" width="19.140625" style="118" customWidth="1"/>
    <col min="14332" max="14332" width="18.5703125" style="118" customWidth="1"/>
    <col min="14333" max="14334" width="25.7109375" style="118" customWidth="1"/>
    <col min="14335" max="14335" width="40.7109375" style="118" customWidth="1"/>
    <col min="14336" max="14336" width="0" style="118" hidden="1" customWidth="1"/>
    <col min="14337" max="14573" width="8.85546875" style="118"/>
    <col min="14574" max="14574" width="7.5703125" style="118" customWidth="1"/>
    <col min="14575" max="14575" width="40.7109375" style="118" customWidth="1"/>
    <col min="14576" max="14576" width="29.7109375" style="118" customWidth="1"/>
    <col min="14577" max="14577" width="20.5703125" style="118" customWidth="1"/>
    <col min="14578" max="14578" width="14.7109375" style="118" customWidth="1"/>
    <col min="14579" max="14579" width="13.85546875" style="118" customWidth="1"/>
    <col min="14580" max="14580" width="14.7109375" style="118" customWidth="1"/>
    <col min="14581" max="14581" width="10.42578125" style="118" customWidth="1"/>
    <col min="14582" max="14582" width="13.5703125" style="118" customWidth="1"/>
    <col min="14583" max="14583" width="15.28515625" style="118" customWidth="1"/>
    <col min="14584" max="14584" width="83.140625" style="118" customWidth="1"/>
    <col min="14585" max="14585" width="0" style="118" hidden="1" customWidth="1"/>
    <col min="14586" max="14586" width="18.7109375" style="118" customWidth="1"/>
    <col min="14587" max="14587" width="19.140625" style="118" customWidth="1"/>
    <col min="14588" max="14588" width="18.5703125" style="118" customWidth="1"/>
    <col min="14589" max="14590" width="25.7109375" style="118" customWidth="1"/>
    <col min="14591" max="14591" width="40.7109375" style="118" customWidth="1"/>
    <col min="14592" max="14592" width="0" style="118" hidden="1" customWidth="1"/>
    <col min="14593" max="14829" width="8.85546875" style="118"/>
    <col min="14830" max="14830" width="7.5703125" style="118" customWidth="1"/>
    <col min="14831" max="14831" width="40.7109375" style="118" customWidth="1"/>
    <col min="14832" max="14832" width="29.7109375" style="118" customWidth="1"/>
    <col min="14833" max="14833" width="20.5703125" style="118" customWidth="1"/>
    <col min="14834" max="14834" width="14.7109375" style="118" customWidth="1"/>
    <col min="14835" max="14835" width="13.85546875" style="118" customWidth="1"/>
    <col min="14836" max="14836" width="14.7109375" style="118" customWidth="1"/>
    <col min="14837" max="14837" width="10.42578125" style="118" customWidth="1"/>
    <col min="14838" max="14838" width="13.5703125" style="118" customWidth="1"/>
    <col min="14839" max="14839" width="15.28515625" style="118" customWidth="1"/>
    <col min="14840" max="14840" width="83.140625" style="118" customWidth="1"/>
    <col min="14841" max="14841" width="0" style="118" hidden="1" customWidth="1"/>
    <col min="14842" max="14842" width="18.7109375" style="118" customWidth="1"/>
    <col min="14843" max="14843" width="19.140625" style="118" customWidth="1"/>
    <col min="14844" max="14844" width="18.5703125" style="118" customWidth="1"/>
    <col min="14845" max="14846" width="25.7109375" style="118" customWidth="1"/>
    <col min="14847" max="14847" width="40.7109375" style="118" customWidth="1"/>
    <col min="14848" max="14848" width="0" style="118" hidden="1" customWidth="1"/>
    <col min="14849" max="15085" width="8.85546875" style="118"/>
    <col min="15086" max="15086" width="7.5703125" style="118" customWidth="1"/>
    <col min="15087" max="15087" width="40.7109375" style="118" customWidth="1"/>
    <col min="15088" max="15088" width="29.7109375" style="118" customWidth="1"/>
    <col min="15089" max="15089" width="20.5703125" style="118" customWidth="1"/>
    <col min="15090" max="15090" width="14.7109375" style="118" customWidth="1"/>
    <col min="15091" max="15091" width="13.85546875" style="118" customWidth="1"/>
    <col min="15092" max="15092" width="14.7109375" style="118" customWidth="1"/>
    <col min="15093" max="15093" width="10.42578125" style="118" customWidth="1"/>
    <col min="15094" max="15094" width="13.5703125" style="118" customWidth="1"/>
    <col min="15095" max="15095" width="15.28515625" style="118" customWidth="1"/>
    <col min="15096" max="15096" width="83.140625" style="118" customWidth="1"/>
    <col min="15097" max="15097" width="0" style="118" hidden="1" customWidth="1"/>
    <col min="15098" max="15098" width="18.7109375" style="118" customWidth="1"/>
    <col min="15099" max="15099" width="19.140625" style="118" customWidth="1"/>
    <col min="15100" max="15100" width="18.5703125" style="118" customWidth="1"/>
    <col min="15101" max="15102" width="25.7109375" style="118" customWidth="1"/>
    <col min="15103" max="15103" width="40.7109375" style="118" customWidth="1"/>
    <col min="15104" max="15104" width="0" style="118" hidden="1" customWidth="1"/>
    <col min="15105" max="15341" width="8.85546875" style="118"/>
    <col min="15342" max="15342" width="7.5703125" style="118" customWidth="1"/>
    <col min="15343" max="15343" width="40.7109375" style="118" customWidth="1"/>
    <col min="15344" max="15344" width="29.7109375" style="118" customWidth="1"/>
    <col min="15345" max="15345" width="20.5703125" style="118" customWidth="1"/>
    <col min="15346" max="15346" width="14.7109375" style="118" customWidth="1"/>
    <col min="15347" max="15347" width="13.85546875" style="118" customWidth="1"/>
    <col min="15348" max="15348" width="14.7109375" style="118" customWidth="1"/>
    <col min="15349" max="15349" width="10.42578125" style="118" customWidth="1"/>
    <col min="15350" max="15350" width="13.5703125" style="118" customWidth="1"/>
    <col min="15351" max="15351" width="15.28515625" style="118" customWidth="1"/>
    <col min="15352" max="15352" width="83.140625" style="118" customWidth="1"/>
    <col min="15353" max="15353" width="0" style="118" hidden="1" customWidth="1"/>
    <col min="15354" max="15354" width="18.7109375" style="118" customWidth="1"/>
    <col min="15355" max="15355" width="19.140625" style="118" customWidth="1"/>
    <col min="15356" max="15356" width="18.5703125" style="118" customWidth="1"/>
    <col min="15357" max="15358" width="25.7109375" style="118" customWidth="1"/>
    <col min="15359" max="15359" width="40.7109375" style="118" customWidth="1"/>
    <col min="15360" max="15360" width="0" style="118" hidden="1" customWidth="1"/>
    <col min="15361" max="15597" width="8.85546875" style="118"/>
    <col min="15598" max="15598" width="7.5703125" style="118" customWidth="1"/>
    <col min="15599" max="15599" width="40.7109375" style="118" customWidth="1"/>
    <col min="15600" max="15600" width="29.7109375" style="118" customWidth="1"/>
    <col min="15601" max="15601" width="20.5703125" style="118" customWidth="1"/>
    <col min="15602" max="15602" width="14.7109375" style="118" customWidth="1"/>
    <col min="15603" max="15603" width="13.85546875" style="118" customWidth="1"/>
    <col min="15604" max="15604" width="14.7109375" style="118" customWidth="1"/>
    <col min="15605" max="15605" width="10.42578125" style="118" customWidth="1"/>
    <col min="15606" max="15606" width="13.5703125" style="118" customWidth="1"/>
    <col min="15607" max="15607" width="15.28515625" style="118" customWidth="1"/>
    <col min="15608" max="15608" width="83.140625" style="118" customWidth="1"/>
    <col min="15609" max="15609" width="0" style="118" hidden="1" customWidth="1"/>
    <col min="15610" max="15610" width="18.7109375" style="118" customWidth="1"/>
    <col min="15611" max="15611" width="19.140625" style="118" customWidth="1"/>
    <col min="15612" max="15612" width="18.5703125" style="118" customWidth="1"/>
    <col min="15613" max="15614" width="25.7109375" style="118" customWidth="1"/>
    <col min="15615" max="15615" width="40.7109375" style="118" customWidth="1"/>
    <col min="15616" max="15616" width="0" style="118" hidden="1" customWidth="1"/>
    <col min="15617" max="15853" width="8.85546875" style="118"/>
    <col min="15854" max="15854" width="7.5703125" style="118" customWidth="1"/>
    <col min="15855" max="15855" width="40.7109375" style="118" customWidth="1"/>
    <col min="15856" max="15856" width="29.7109375" style="118" customWidth="1"/>
    <col min="15857" max="15857" width="20.5703125" style="118" customWidth="1"/>
    <col min="15858" max="15858" width="14.7109375" style="118" customWidth="1"/>
    <col min="15859" max="15859" width="13.85546875" style="118" customWidth="1"/>
    <col min="15860" max="15860" width="14.7109375" style="118" customWidth="1"/>
    <col min="15861" max="15861" width="10.42578125" style="118" customWidth="1"/>
    <col min="15862" max="15862" width="13.5703125" style="118" customWidth="1"/>
    <col min="15863" max="15863" width="15.28515625" style="118" customWidth="1"/>
    <col min="15864" max="15864" width="83.140625" style="118" customWidth="1"/>
    <col min="15865" max="15865" width="0" style="118" hidden="1" customWidth="1"/>
    <col min="15866" max="15866" width="18.7109375" style="118" customWidth="1"/>
    <col min="15867" max="15867" width="19.140625" style="118" customWidth="1"/>
    <col min="15868" max="15868" width="18.5703125" style="118" customWidth="1"/>
    <col min="15869" max="15870" width="25.7109375" style="118" customWidth="1"/>
    <col min="15871" max="15871" width="40.7109375" style="118" customWidth="1"/>
    <col min="15872" max="15872" width="0" style="118" hidden="1" customWidth="1"/>
    <col min="15873" max="16109" width="8.85546875" style="118"/>
    <col min="16110" max="16110" width="7.5703125" style="118" customWidth="1"/>
    <col min="16111" max="16111" width="40.7109375" style="118" customWidth="1"/>
    <col min="16112" max="16112" width="29.7109375" style="118" customWidth="1"/>
    <col min="16113" max="16113" width="20.5703125" style="118" customWidth="1"/>
    <col min="16114" max="16114" width="14.7109375" style="118" customWidth="1"/>
    <col min="16115" max="16115" width="13.85546875" style="118" customWidth="1"/>
    <col min="16116" max="16116" width="14.7109375" style="118" customWidth="1"/>
    <col min="16117" max="16117" width="10.42578125" style="118" customWidth="1"/>
    <col min="16118" max="16118" width="13.5703125" style="118" customWidth="1"/>
    <col min="16119" max="16119" width="15.28515625" style="118" customWidth="1"/>
    <col min="16120" max="16120" width="83.140625" style="118" customWidth="1"/>
    <col min="16121" max="16121" width="0" style="118" hidden="1" customWidth="1"/>
    <col min="16122" max="16122" width="18.7109375" style="118" customWidth="1"/>
    <col min="16123" max="16123" width="19.140625" style="118" customWidth="1"/>
    <col min="16124" max="16124" width="18.5703125" style="118" customWidth="1"/>
    <col min="16125" max="16126" width="25.7109375" style="118" customWidth="1"/>
    <col min="16127" max="16127" width="40.7109375" style="118" customWidth="1"/>
    <col min="16128" max="16128" width="0" style="118" hidden="1" customWidth="1"/>
    <col min="16129" max="16384" width="8.85546875" style="118"/>
  </cols>
  <sheetData>
    <row r="1" spans="1:126" ht="24.75" customHeight="1" x14ac:dyDescent="0.25">
      <c r="A1" s="8" t="s">
        <v>322</v>
      </c>
      <c r="B1" s="9"/>
      <c r="C1" s="10"/>
      <c r="D1" s="76"/>
      <c r="E1" s="11"/>
      <c r="F1" s="76"/>
      <c r="G1" s="11"/>
      <c r="H1" s="10"/>
      <c r="I1" s="10"/>
      <c r="J1" s="13" t="s">
        <v>9</v>
      </c>
      <c r="K1" s="12"/>
      <c r="L1" s="12"/>
      <c r="M1" s="12"/>
      <c r="N1" s="12"/>
      <c r="O1" s="12"/>
    </row>
    <row r="2" spans="1:126" ht="24.75" customHeight="1" x14ac:dyDescent="0.25">
      <c r="A2" s="14"/>
      <c r="B2" s="14"/>
      <c r="C2" s="15"/>
      <c r="D2" s="3"/>
      <c r="E2" s="16"/>
      <c r="F2" s="3"/>
      <c r="G2" s="18"/>
      <c r="H2" s="15"/>
      <c r="I2" s="15"/>
      <c r="J2" s="19" t="s">
        <v>0</v>
      </c>
      <c r="K2" s="17"/>
      <c r="L2" s="20" t="s">
        <v>10</v>
      </c>
      <c r="M2" s="114" t="s">
        <v>1</v>
      </c>
      <c r="N2" s="17"/>
      <c r="O2" s="21" t="s">
        <v>11</v>
      </c>
    </row>
    <row r="3" spans="1:126" ht="24.75" customHeight="1" x14ac:dyDescent="0.25">
      <c r="A3" s="1"/>
      <c r="B3" s="1"/>
      <c r="C3" s="2"/>
      <c r="D3" s="3"/>
      <c r="E3" s="3"/>
      <c r="F3" s="3"/>
      <c r="G3" s="3"/>
      <c r="H3" s="3"/>
      <c r="I3" s="3"/>
      <c r="J3" s="22" t="s">
        <v>2</v>
      </c>
      <c r="K3" s="115"/>
      <c r="L3" s="23">
        <f>SUM(L7:L7)</f>
        <v>0</v>
      </c>
      <c r="M3" s="113">
        <f>'USTM registrace'!F11</f>
        <v>0</v>
      </c>
      <c r="N3" s="4"/>
      <c r="O3" s="24">
        <f>SUM(O7:O590)</f>
        <v>0</v>
      </c>
    </row>
    <row r="4" spans="1:126" ht="24.75" customHeight="1" x14ac:dyDescent="0.25">
      <c r="A4" s="26"/>
      <c r="B4" s="27"/>
      <c r="C4" s="28"/>
      <c r="D4" s="146"/>
      <c r="E4" s="29"/>
      <c r="F4" s="146"/>
      <c r="G4" s="29"/>
      <c r="H4" s="28"/>
      <c r="I4" s="28"/>
      <c r="J4" s="5" t="s">
        <v>2</v>
      </c>
      <c r="K4" s="30"/>
      <c r="L4" s="31"/>
      <c r="M4" s="28"/>
      <c r="N4" s="30"/>
      <c r="O4" s="27"/>
    </row>
    <row r="5" spans="1:126" s="119" customFormat="1" ht="24.75" customHeight="1" x14ac:dyDescent="0.25">
      <c r="A5" s="32" t="s">
        <v>583</v>
      </c>
      <c r="B5" s="33"/>
      <c r="C5" s="34"/>
      <c r="D5" s="147"/>
      <c r="E5" s="35"/>
      <c r="F5" s="147"/>
      <c r="G5" s="35"/>
      <c r="H5" s="34"/>
      <c r="I5" s="34"/>
      <c r="J5" s="6"/>
      <c r="K5" s="36"/>
      <c r="L5" s="37"/>
      <c r="M5" s="34"/>
      <c r="N5" s="36"/>
      <c r="O5" s="33"/>
    </row>
    <row r="6" spans="1:126" s="120" customFormat="1" ht="50.1" customHeight="1" x14ac:dyDescent="0.25">
      <c r="A6" s="452" t="s">
        <v>3</v>
      </c>
      <c r="B6" s="453"/>
      <c r="C6" s="210" t="s">
        <v>4</v>
      </c>
      <c r="D6" s="211" t="s">
        <v>5</v>
      </c>
      <c r="E6" s="211" t="s">
        <v>6</v>
      </c>
      <c r="F6" s="211" t="s">
        <v>157</v>
      </c>
      <c r="G6" s="211" t="s">
        <v>7</v>
      </c>
      <c r="H6" s="211" t="s">
        <v>8</v>
      </c>
      <c r="I6" s="212" t="s">
        <v>581</v>
      </c>
      <c r="J6" s="213" t="s">
        <v>13</v>
      </c>
      <c r="K6" s="214" t="s">
        <v>35</v>
      </c>
      <c r="L6" s="215" t="s">
        <v>12</v>
      </c>
      <c r="M6" s="216" t="s">
        <v>1</v>
      </c>
      <c r="N6" s="217" t="s">
        <v>36</v>
      </c>
      <c r="O6" s="218" t="s">
        <v>11</v>
      </c>
    </row>
    <row r="7" spans="1:126" s="140" customFormat="1" ht="15" customHeight="1" x14ac:dyDescent="0.25">
      <c r="A7" s="143" t="s">
        <v>114</v>
      </c>
      <c r="B7" s="126"/>
      <c r="C7" s="131"/>
      <c r="D7" s="148"/>
      <c r="E7" s="132"/>
      <c r="F7" s="173"/>
      <c r="G7" s="132"/>
      <c r="H7" s="42"/>
      <c r="I7" s="133"/>
      <c r="J7" s="134"/>
      <c r="K7" s="135"/>
      <c r="L7" s="136"/>
      <c r="M7" s="137"/>
      <c r="N7" s="138"/>
      <c r="O7" s="139"/>
    </row>
    <row r="8" spans="1:126" s="142" customFormat="1" ht="50.1" customHeight="1" x14ac:dyDescent="0.25">
      <c r="A8" s="144"/>
      <c r="B8" s="432"/>
      <c r="C8" s="219" t="s">
        <v>166</v>
      </c>
      <c r="D8" s="171" t="s">
        <v>56</v>
      </c>
      <c r="E8" s="172"/>
      <c r="F8" s="171" t="s">
        <v>40</v>
      </c>
      <c r="G8" s="172"/>
      <c r="H8" s="220"/>
      <c r="I8" s="221"/>
      <c r="J8" s="222"/>
      <c r="K8" s="223">
        <v>4846</v>
      </c>
      <c r="L8" s="224">
        <f t="shared" ref="L8:L47" si="0">$K8*$J8</f>
        <v>0</v>
      </c>
      <c r="M8" s="225">
        <f t="shared" ref="M8:M47" si="1">$M$3</f>
        <v>0</v>
      </c>
      <c r="N8" s="226">
        <f t="shared" ref="N8:N47" si="2">$K8-($K8/100*$M8)</f>
        <v>4846</v>
      </c>
      <c r="O8" s="227">
        <f t="shared" ref="O8:O47" si="3">L8-(L8/100*M8)</f>
        <v>0</v>
      </c>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c r="CN8" s="141"/>
      <c r="CO8" s="141"/>
      <c r="CP8" s="141"/>
      <c r="CQ8" s="141"/>
      <c r="CR8" s="141"/>
      <c r="CS8" s="141"/>
      <c r="CT8" s="141"/>
      <c r="CU8" s="141"/>
      <c r="CV8" s="141"/>
      <c r="CW8" s="141"/>
      <c r="CX8" s="141"/>
      <c r="CY8" s="141"/>
      <c r="CZ8" s="141"/>
      <c r="DA8" s="141"/>
      <c r="DB8" s="141"/>
      <c r="DC8" s="141"/>
      <c r="DD8" s="141"/>
      <c r="DE8" s="141"/>
      <c r="DF8" s="141"/>
      <c r="DG8" s="141"/>
      <c r="DH8" s="141"/>
      <c r="DI8" s="141"/>
      <c r="DJ8" s="141"/>
      <c r="DK8" s="141"/>
      <c r="DL8" s="141"/>
      <c r="DM8" s="141"/>
      <c r="DN8" s="141"/>
      <c r="DO8" s="141"/>
      <c r="DP8" s="141"/>
      <c r="DQ8" s="141"/>
      <c r="DR8" s="141"/>
      <c r="DS8" s="141"/>
      <c r="DT8" s="141"/>
      <c r="DU8" s="141"/>
      <c r="DV8" s="141"/>
    </row>
    <row r="9" spans="1:126" s="142" customFormat="1" ht="50.1" customHeight="1" x14ac:dyDescent="0.25">
      <c r="A9" s="144"/>
      <c r="B9" s="432"/>
      <c r="C9" s="219"/>
      <c r="D9" s="171"/>
      <c r="E9" s="172"/>
      <c r="F9" s="171" t="s">
        <v>41</v>
      </c>
      <c r="G9" s="172"/>
      <c r="H9" s="220"/>
      <c r="I9" s="221"/>
      <c r="J9" s="222"/>
      <c r="K9" s="223"/>
      <c r="L9" s="224"/>
      <c r="M9" s="225"/>
      <c r="N9" s="226"/>
      <c r="O9" s="227"/>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141"/>
      <c r="BQ9" s="141"/>
      <c r="BR9" s="141"/>
      <c r="BS9" s="141"/>
      <c r="BT9" s="141"/>
      <c r="BU9" s="141"/>
      <c r="BV9" s="141"/>
      <c r="BW9" s="141"/>
      <c r="BX9" s="141"/>
      <c r="BY9" s="141"/>
      <c r="BZ9" s="141"/>
      <c r="CA9" s="141"/>
      <c r="CB9" s="141"/>
      <c r="CC9" s="141"/>
      <c r="CD9" s="141"/>
      <c r="CE9" s="141"/>
      <c r="CF9" s="141"/>
      <c r="CG9" s="141"/>
      <c r="CH9" s="141"/>
      <c r="CI9" s="141"/>
      <c r="CJ9" s="141"/>
      <c r="CK9" s="141"/>
      <c r="CL9" s="141"/>
      <c r="CM9" s="141"/>
      <c r="CN9" s="141"/>
      <c r="CO9" s="141"/>
      <c r="CP9" s="141"/>
      <c r="CQ9" s="141"/>
      <c r="CR9" s="141"/>
      <c r="CS9" s="141"/>
      <c r="CT9" s="141"/>
      <c r="CU9" s="141"/>
      <c r="CV9" s="141"/>
      <c r="CW9" s="141"/>
      <c r="CX9" s="141"/>
      <c r="CY9" s="141"/>
      <c r="CZ9" s="141"/>
      <c r="DA9" s="141"/>
      <c r="DB9" s="141"/>
      <c r="DC9" s="141"/>
      <c r="DD9" s="141"/>
      <c r="DE9" s="141"/>
      <c r="DF9" s="141"/>
      <c r="DG9" s="141"/>
      <c r="DH9" s="141"/>
      <c r="DI9" s="141"/>
      <c r="DJ9" s="141"/>
      <c r="DK9" s="141"/>
      <c r="DL9" s="141"/>
      <c r="DM9" s="141"/>
      <c r="DN9" s="141"/>
      <c r="DO9" s="141"/>
      <c r="DP9" s="141"/>
      <c r="DQ9" s="141"/>
      <c r="DR9" s="141"/>
      <c r="DS9" s="141"/>
      <c r="DT9" s="141"/>
      <c r="DU9" s="141"/>
      <c r="DV9" s="141"/>
    </row>
    <row r="10" spans="1:126" s="142" customFormat="1" ht="15.75" x14ac:dyDescent="0.25">
      <c r="A10" s="150" t="s">
        <v>115</v>
      </c>
      <c r="B10" s="126"/>
      <c r="C10" s="228"/>
      <c r="D10" s="151"/>
      <c r="E10" s="152"/>
      <c r="F10" s="151"/>
      <c r="G10" s="152"/>
      <c r="H10" s="229"/>
      <c r="I10" s="230"/>
      <c r="J10" s="231"/>
      <c r="K10" s="232"/>
      <c r="L10" s="233"/>
      <c r="M10" s="234"/>
      <c r="N10" s="235"/>
      <c r="O10" s="236"/>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41"/>
      <c r="DM10" s="141"/>
      <c r="DN10" s="141"/>
      <c r="DO10" s="141"/>
      <c r="DP10" s="141"/>
      <c r="DQ10" s="141"/>
      <c r="DR10" s="141"/>
      <c r="DS10" s="141"/>
      <c r="DT10" s="141"/>
      <c r="DU10" s="141"/>
      <c r="DV10" s="141"/>
    </row>
    <row r="11" spans="1:126" s="142" customFormat="1" ht="45" customHeight="1" x14ac:dyDescent="0.25">
      <c r="A11" s="144"/>
      <c r="B11" s="433"/>
      <c r="C11" s="219" t="s">
        <v>167</v>
      </c>
      <c r="D11" s="171" t="s">
        <v>57</v>
      </c>
      <c r="E11" s="172" t="s">
        <v>38</v>
      </c>
      <c r="F11" s="171" t="s">
        <v>42</v>
      </c>
      <c r="G11" s="172"/>
      <c r="H11" s="220"/>
      <c r="I11" s="221"/>
      <c r="J11" s="222"/>
      <c r="K11" s="223">
        <v>430</v>
      </c>
      <c r="L11" s="224">
        <f t="shared" si="0"/>
        <v>0</v>
      </c>
      <c r="M11" s="225">
        <f t="shared" si="1"/>
        <v>0</v>
      </c>
      <c r="N11" s="226">
        <f t="shared" si="2"/>
        <v>430</v>
      </c>
      <c r="O11" s="227">
        <f t="shared" si="3"/>
        <v>0</v>
      </c>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41"/>
      <c r="DM11" s="141"/>
      <c r="DN11" s="141"/>
      <c r="DO11" s="141"/>
      <c r="DP11" s="141"/>
      <c r="DQ11" s="141"/>
      <c r="DR11" s="141"/>
      <c r="DS11" s="141"/>
      <c r="DT11" s="141"/>
      <c r="DU11" s="141"/>
      <c r="DV11" s="141"/>
    </row>
    <row r="12" spans="1:126" s="142" customFormat="1" ht="45" customHeight="1" x14ac:dyDescent="0.25">
      <c r="A12" s="144"/>
      <c r="B12" s="433"/>
      <c r="C12" s="219" t="s">
        <v>168</v>
      </c>
      <c r="D12" s="171"/>
      <c r="E12" s="172"/>
      <c r="F12" s="171" t="s">
        <v>41</v>
      </c>
      <c r="G12" s="172"/>
      <c r="H12" s="220"/>
      <c r="I12" s="221"/>
      <c r="J12" s="222"/>
      <c r="K12" s="223">
        <v>440</v>
      </c>
      <c r="L12" s="224">
        <f t="shared" si="0"/>
        <v>0</v>
      </c>
      <c r="M12" s="225">
        <f t="shared" si="1"/>
        <v>0</v>
      </c>
      <c r="N12" s="226">
        <f t="shared" si="2"/>
        <v>440</v>
      </c>
      <c r="O12" s="227">
        <f t="shared" si="3"/>
        <v>0</v>
      </c>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41"/>
      <c r="DM12" s="141"/>
      <c r="DN12" s="141"/>
      <c r="DO12" s="141"/>
      <c r="DP12" s="141"/>
      <c r="DQ12" s="141"/>
      <c r="DR12" s="141"/>
      <c r="DS12" s="141"/>
      <c r="DT12" s="141"/>
      <c r="DU12" s="141"/>
      <c r="DV12" s="141"/>
    </row>
    <row r="13" spans="1:126" s="142" customFormat="1" ht="45" customHeight="1" x14ac:dyDescent="0.25">
      <c r="A13" s="144"/>
      <c r="B13" s="433"/>
      <c r="C13" s="219" t="s">
        <v>169</v>
      </c>
      <c r="D13" s="171"/>
      <c r="E13" s="172"/>
      <c r="F13" s="171" t="s">
        <v>40</v>
      </c>
      <c r="G13" s="172"/>
      <c r="H13" s="220"/>
      <c r="I13" s="221"/>
      <c r="J13" s="222"/>
      <c r="K13" s="223">
        <v>464</v>
      </c>
      <c r="L13" s="224">
        <f t="shared" si="0"/>
        <v>0</v>
      </c>
      <c r="M13" s="225">
        <f t="shared" si="1"/>
        <v>0</v>
      </c>
      <c r="N13" s="226">
        <f t="shared" si="2"/>
        <v>464</v>
      </c>
      <c r="O13" s="227">
        <f t="shared" si="3"/>
        <v>0</v>
      </c>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c r="BA13" s="141"/>
      <c r="BB13" s="141"/>
      <c r="BC13" s="141"/>
      <c r="BD13" s="141"/>
      <c r="BE13" s="141"/>
      <c r="BF13" s="141"/>
      <c r="BG13" s="141"/>
      <c r="BH13" s="141"/>
      <c r="BI13" s="141"/>
      <c r="BJ13" s="141"/>
      <c r="BK13" s="141"/>
      <c r="BL13" s="141"/>
      <c r="BM13" s="141"/>
      <c r="BN13" s="141"/>
      <c r="BO13" s="141"/>
      <c r="BP13" s="141"/>
      <c r="BQ13" s="141"/>
      <c r="BR13" s="141"/>
      <c r="BS13" s="141"/>
      <c r="BT13" s="141"/>
      <c r="BU13" s="141"/>
      <c r="BV13" s="141"/>
      <c r="BW13" s="141"/>
      <c r="BX13" s="141"/>
      <c r="BY13" s="141"/>
      <c r="BZ13" s="141"/>
      <c r="CA13" s="141"/>
      <c r="CB13" s="141"/>
      <c r="CC13" s="141"/>
      <c r="CD13" s="141"/>
      <c r="CE13" s="141"/>
      <c r="CF13" s="141"/>
      <c r="CG13" s="141"/>
      <c r="CH13" s="141"/>
      <c r="CI13" s="141"/>
      <c r="CJ13" s="141"/>
      <c r="CK13" s="141"/>
      <c r="CL13" s="141"/>
      <c r="CM13" s="141"/>
      <c r="CN13" s="141"/>
      <c r="CO13" s="141"/>
      <c r="CP13" s="141"/>
      <c r="CQ13" s="141"/>
      <c r="CR13" s="141"/>
      <c r="CS13" s="141"/>
      <c r="CT13" s="141"/>
      <c r="CU13" s="141"/>
      <c r="CV13" s="141"/>
      <c r="CW13" s="141"/>
      <c r="CX13" s="141"/>
      <c r="CY13" s="141"/>
      <c r="CZ13" s="141"/>
      <c r="DA13" s="141"/>
      <c r="DB13" s="141"/>
      <c r="DC13" s="141"/>
      <c r="DD13" s="141"/>
      <c r="DE13" s="141"/>
      <c r="DF13" s="141"/>
      <c r="DG13" s="141"/>
      <c r="DH13" s="141"/>
      <c r="DI13" s="141"/>
      <c r="DJ13" s="141"/>
      <c r="DK13" s="141"/>
      <c r="DL13" s="141"/>
      <c r="DM13" s="141"/>
      <c r="DN13" s="141"/>
      <c r="DO13" s="141"/>
      <c r="DP13" s="141"/>
      <c r="DQ13" s="141"/>
      <c r="DR13" s="141"/>
      <c r="DS13" s="141"/>
      <c r="DT13" s="141"/>
      <c r="DU13" s="141"/>
      <c r="DV13" s="141"/>
    </row>
    <row r="14" spans="1:126" s="142" customFormat="1" ht="15.75" x14ac:dyDescent="0.25">
      <c r="A14" s="150" t="s">
        <v>116</v>
      </c>
      <c r="B14" s="126"/>
      <c r="C14" s="228"/>
      <c r="D14" s="151"/>
      <c r="E14" s="152"/>
      <c r="F14" s="151"/>
      <c r="G14" s="152"/>
      <c r="H14" s="229"/>
      <c r="I14" s="230"/>
      <c r="J14" s="231"/>
      <c r="K14" s="232"/>
      <c r="L14" s="233"/>
      <c r="M14" s="234"/>
      <c r="N14" s="235"/>
      <c r="O14" s="236"/>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c r="AZ14" s="141"/>
      <c r="BA14" s="141"/>
      <c r="BB14" s="141"/>
      <c r="BC14" s="141"/>
      <c r="BD14" s="141"/>
      <c r="BE14" s="141"/>
      <c r="BF14" s="141"/>
      <c r="BG14" s="141"/>
      <c r="BH14" s="141"/>
      <c r="BI14" s="141"/>
      <c r="BJ14" s="141"/>
      <c r="BK14" s="141"/>
      <c r="BL14" s="141"/>
      <c r="BM14" s="141"/>
      <c r="BN14" s="141"/>
      <c r="BO14" s="141"/>
      <c r="BP14" s="141"/>
      <c r="BQ14" s="141"/>
      <c r="BR14" s="141"/>
      <c r="BS14" s="141"/>
      <c r="BT14" s="141"/>
      <c r="BU14" s="141"/>
      <c r="BV14" s="141"/>
      <c r="BW14" s="141"/>
      <c r="BX14" s="141"/>
      <c r="BY14" s="141"/>
      <c r="BZ14" s="141"/>
      <c r="CA14" s="141"/>
      <c r="CB14" s="141"/>
      <c r="CC14" s="141"/>
      <c r="CD14" s="141"/>
      <c r="CE14" s="141"/>
      <c r="CF14" s="141"/>
      <c r="CG14" s="141"/>
      <c r="CH14" s="141"/>
      <c r="CI14" s="141"/>
      <c r="CJ14" s="141"/>
      <c r="CK14" s="141"/>
      <c r="CL14" s="141"/>
      <c r="CM14" s="141"/>
      <c r="CN14" s="141"/>
      <c r="CO14" s="141"/>
      <c r="CP14" s="141"/>
      <c r="CQ14" s="141"/>
      <c r="CR14" s="141"/>
      <c r="CS14" s="141"/>
      <c r="CT14" s="141"/>
      <c r="CU14" s="141"/>
      <c r="CV14" s="141"/>
      <c r="CW14" s="141"/>
      <c r="CX14" s="141"/>
      <c r="CY14" s="141"/>
      <c r="CZ14" s="141"/>
      <c r="DA14" s="141"/>
      <c r="DB14" s="141"/>
      <c r="DC14" s="141"/>
      <c r="DD14" s="141"/>
      <c r="DE14" s="141"/>
      <c r="DF14" s="141"/>
      <c r="DG14" s="141"/>
      <c r="DH14" s="141"/>
      <c r="DI14" s="141"/>
      <c r="DJ14" s="141"/>
      <c r="DK14" s="141"/>
      <c r="DL14" s="141"/>
      <c r="DM14" s="141"/>
      <c r="DN14" s="141"/>
      <c r="DO14" s="141"/>
      <c r="DP14" s="141"/>
      <c r="DQ14" s="141"/>
      <c r="DR14" s="141"/>
      <c r="DS14" s="141"/>
      <c r="DT14" s="141"/>
      <c r="DU14" s="141"/>
      <c r="DV14" s="141"/>
    </row>
    <row r="15" spans="1:126" s="142" customFormat="1" ht="30" x14ac:dyDescent="0.25">
      <c r="A15" s="144"/>
      <c r="B15" s="434"/>
      <c r="C15" s="219" t="s">
        <v>170</v>
      </c>
      <c r="D15" s="171" t="s">
        <v>58</v>
      </c>
      <c r="E15" s="172" t="s">
        <v>38</v>
      </c>
      <c r="F15" s="171" t="s">
        <v>42</v>
      </c>
      <c r="G15" s="172"/>
      <c r="H15" s="220"/>
      <c r="I15" s="221"/>
      <c r="J15" s="222"/>
      <c r="K15" s="223">
        <v>240</v>
      </c>
      <c r="L15" s="224">
        <f t="shared" si="0"/>
        <v>0</v>
      </c>
      <c r="M15" s="225">
        <f t="shared" si="1"/>
        <v>0</v>
      </c>
      <c r="N15" s="226">
        <f t="shared" si="2"/>
        <v>240</v>
      </c>
      <c r="O15" s="227">
        <f t="shared" si="3"/>
        <v>0</v>
      </c>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141"/>
      <c r="BK15" s="141"/>
      <c r="BL15" s="141"/>
      <c r="BM15" s="141"/>
      <c r="BN15" s="141"/>
      <c r="BO15" s="141"/>
      <c r="BP15" s="141"/>
      <c r="BQ15" s="141"/>
      <c r="BR15" s="141"/>
      <c r="BS15" s="141"/>
      <c r="BT15" s="141"/>
      <c r="BU15" s="141"/>
      <c r="BV15" s="141"/>
      <c r="BW15" s="141"/>
      <c r="BX15" s="141"/>
      <c r="BY15" s="141"/>
      <c r="BZ15" s="141"/>
      <c r="CA15" s="141"/>
      <c r="CB15" s="141"/>
      <c r="CC15" s="141"/>
      <c r="CD15" s="141"/>
      <c r="CE15" s="141"/>
      <c r="CF15" s="141"/>
      <c r="CG15" s="141"/>
      <c r="CH15" s="141"/>
      <c r="CI15" s="141"/>
      <c r="CJ15" s="141"/>
      <c r="CK15" s="141"/>
      <c r="CL15" s="141"/>
      <c r="CM15" s="141"/>
      <c r="CN15" s="141"/>
      <c r="CO15" s="141"/>
      <c r="CP15" s="141"/>
      <c r="CQ15" s="141"/>
      <c r="CR15" s="141"/>
      <c r="CS15" s="141"/>
      <c r="CT15" s="141"/>
      <c r="CU15" s="141"/>
      <c r="CV15" s="141"/>
      <c r="CW15" s="141"/>
      <c r="CX15" s="141"/>
      <c r="CY15" s="141"/>
      <c r="CZ15" s="141"/>
      <c r="DA15" s="141"/>
      <c r="DB15" s="141"/>
      <c r="DC15" s="141"/>
      <c r="DD15" s="141"/>
      <c r="DE15" s="141"/>
      <c r="DF15" s="141"/>
      <c r="DG15" s="141"/>
      <c r="DH15" s="141"/>
      <c r="DI15" s="141"/>
      <c r="DJ15" s="141"/>
      <c r="DK15" s="141"/>
      <c r="DL15" s="141"/>
      <c r="DM15" s="141"/>
      <c r="DN15" s="141"/>
      <c r="DO15" s="141"/>
      <c r="DP15" s="141"/>
      <c r="DQ15" s="141"/>
      <c r="DR15" s="141"/>
      <c r="DS15" s="141"/>
      <c r="DT15" s="141"/>
      <c r="DU15" s="141"/>
      <c r="DV15" s="141"/>
    </row>
    <row r="16" spans="1:126" s="142" customFormat="1" ht="15.75" x14ac:dyDescent="0.25">
      <c r="A16" s="144"/>
      <c r="B16" s="434"/>
      <c r="C16" s="219" t="s">
        <v>171</v>
      </c>
      <c r="D16" s="171"/>
      <c r="E16" s="172"/>
      <c r="F16" s="171" t="s">
        <v>41</v>
      </c>
      <c r="G16" s="172"/>
      <c r="H16" s="220"/>
      <c r="I16" s="221"/>
      <c r="J16" s="222"/>
      <c r="K16" s="223">
        <v>260</v>
      </c>
      <c r="L16" s="224">
        <f t="shared" si="0"/>
        <v>0</v>
      </c>
      <c r="M16" s="225">
        <f t="shared" si="1"/>
        <v>0</v>
      </c>
      <c r="N16" s="226">
        <f t="shared" si="2"/>
        <v>260</v>
      </c>
      <c r="O16" s="227">
        <f t="shared" si="3"/>
        <v>0</v>
      </c>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c r="BT16" s="141"/>
      <c r="BU16" s="141"/>
      <c r="BV16" s="141"/>
      <c r="BW16" s="141"/>
      <c r="BX16" s="141"/>
      <c r="BY16" s="141"/>
      <c r="BZ16" s="141"/>
      <c r="CA16" s="141"/>
      <c r="CB16" s="141"/>
      <c r="CC16" s="141"/>
      <c r="CD16" s="141"/>
      <c r="CE16" s="141"/>
      <c r="CF16" s="141"/>
      <c r="CG16" s="141"/>
      <c r="CH16" s="141"/>
      <c r="CI16" s="141"/>
      <c r="CJ16" s="141"/>
      <c r="CK16" s="141"/>
      <c r="CL16" s="141"/>
      <c r="CM16" s="141"/>
      <c r="CN16" s="141"/>
      <c r="CO16" s="141"/>
      <c r="CP16" s="141"/>
      <c r="CQ16" s="141"/>
      <c r="CR16" s="141"/>
      <c r="CS16" s="141"/>
      <c r="CT16" s="141"/>
      <c r="CU16" s="141"/>
      <c r="CV16" s="141"/>
      <c r="CW16" s="141"/>
      <c r="CX16" s="141"/>
      <c r="CY16" s="141"/>
      <c r="CZ16" s="141"/>
      <c r="DA16" s="141"/>
      <c r="DB16" s="141"/>
      <c r="DC16" s="141"/>
      <c r="DD16" s="141"/>
      <c r="DE16" s="141"/>
      <c r="DF16" s="141"/>
      <c r="DG16" s="141"/>
      <c r="DH16" s="141"/>
      <c r="DI16" s="141"/>
      <c r="DJ16" s="141"/>
      <c r="DK16" s="141"/>
      <c r="DL16" s="141"/>
      <c r="DM16" s="141"/>
      <c r="DN16" s="141"/>
      <c r="DO16" s="141"/>
      <c r="DP16" s="141"/>
      <c r="DQ16" s="141"/>
      <c r="DR16" s="141"/>
      <c r="DS16" s="141"/>
      <c r="DT16" s="141"/>
      <c r="DU16" s="141"/>
      <c r="DV16" s="141"/>
    </row>
    <row r="17" spans="1:126" s="142" customFormat="1" ht="15.75" x14ac:dyDescent="0.25">
      <c r="A17" s="144"/>
      <c r="B17" s="434"/>
      <c r="C17" s="219" t="s">
        <v>172</v>
      </c>
      <c r="D17" s="171"/>
      <c r="E17" s="172"/>
      <c r="F17" s="171" t="s">
        <v>40</v>
      </c>
      <c r="G17" s="172"/>
      <c r="H17" s="220"/>
      <c r="I17" s="221"/>
      <c r="J17" s="222"/>
      <c r="K17" s="223">
        <v>276</v>
      </c>
      <c r="L17" s="224">
        <f t="shared" si="0"/>
        <v>0</v>
      </c>
      <c r="M17" s="225">
        <f t="shared" si="1"/>
        <v>0</v>
      </c>
      <c r="N17" s="226">
        <f t="shared" si="2"/>
        <v>276</v>
      </c>
      <c r="O17" s="227">
        <f t="shared" si="3"/>
        <v>0</v>
      </c>
      <c r="P17" s="141"/>
      <c r="Q17" s="141"/>
      <c r="R17" s="141"/>
      <c r="S17" s="141"/>
      <c r="T17" s="141"/>
      <c r="U17" s="141"/>
      <c r="V17" s="141"/>
      <c r="W17" s="141"/>
      <c r="X17" s="141"/>
      <c r="Y17" s="141"/>
      <c r="Z17" s="141"/>
      <c r="AA17" s="141"/>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c r="CN17" s="141"/>
      <c r="CO17" s="141"/>
      <c r="CP17" s="141"/>
      <c r="CQ17" s="141"/>
      <c r="CR17" s="141"/>
      <c r="CS17" s="141"/>
      <c r="CT17" s="141"/>
      <c r="CU17" s="141"/>
      <c r="CV17" s="141"/>
      <c r="CW17" s="141"/>
      <c r="CX17" s="141"/>
      <c r="CY17" s="141"/>
      <c r="CZ17" s="141"/>
      <c r="DA17" s="141"/>
      <c r="DB17" s="141"/>
      <c r="DC17" s="141"/>
      <c r="DD17" s="141"/>
      <c r="DE17" s="141"/>
      <c r="DF17" s="141"/>
      <c r="DG17" s="141"/>
      <c r="DH17" s="141"/>
      <c r="DI17" s="141"/>
      <c r="DJ17" s="141"/>
      <c r="DK17" s="141"/>
      <c r="DL17" s="141"/>
      <c r="DM17" s="141"/>
      <c r="DN17" s="141"/>
      <c r="DO17" s="141"/>
      <c r="DP17" s="141"/>
      <c r="DQ17" s="141"/>
      <c r="DR17" s="141"/>
      <c r="DS17" s="141"/>
      <c r="DT17" s="141"/>
      <c r="DU17" s="141"/>
      <c r="DV17" s="141"/>
    </row>
    <row r="18" spans="1:126" s="142" customFormat="1" ht="15.75" x14ac:dyDescent="0.25">
      <c r="A18" s="144"/>
      <c r="B18" s="434"/>
      <c r="C18" s="219"/>
      <c r="D18" s="171"/>
      <c r="E18" s="172"/>
      <c r="F18" s="171"/>
      <c r="G18" s="172"/>
      <c r="H18" s="220"/>
      <c r="I18" s="221"/>
      <c r="J18" s="222"/>
      <c r="K18" s="223"/>
      <c r="L18" s="224"/>
      <c r="M18" s="225"/>
      <c r="N18" s="226"/>
      <c r="O18" s="227"/>
      <c r="P18" s="141"/>
      <c r="Q18" s="141"/>
      <c r="R18" s="141"/>
      <c r="S18" s="141"/>
      <c r="T18" s="141"/>
      <c r="U18" s="141"/>
      <c r="V18" s="141"/>
      <c r="W18" s="141"/>
      <c r="X18" s="141"/>
      <c r="Y18" s="141"/>
      <c r="Z18" s="141"/>
      <c r="AA18" s="141"/>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141"/>
      <c r="DL18" s="141"/>
      <c r="DM18" s="141"/>
      <c r="DN18" s="141"/>
      <c r="DO18" s="141"/>
      <c r="DP18" s="141"/>
      <c r="DQ18" s="141"/>
      <c r="DR18" s="141"/>
      <c r="DS18" s="141"/>
      <c r="DT18" s="141"/>
      <c r="DU18" s="141"/>
      <c r="DV18" s="141"/>
    </row>
    <row r="19" spans="1:126" s="142" customFormat="1" ht="15.75" x14ac:dyDescent="0.25">
      <c r="A19" s="144"/>
      <c r="B19" s="434"/>
      <c r="C19" s="219" t="s">
        <v>173</v>
      </c>
      <c r="D19" s="171"/>
      <c r="E19" s="172" t="s">
        <v>37</v>
      </c>
      <c r="F19" s="171" t="s">
        <v>42</v>
      </c>
      <c r="G19" s="172"/>
      <c r="H19" s="220"/>
      <c r="I19" s="221"/>
      <c r="J19" s="222"/>
      <c r="K19" s="223">
        <v>212</v>
      </c>
      <c r="L19" s="224">
        <f t="shared" si="0"/>
        <v>0</v>
      </c>
      <c r="M19" s="225">
        <f t="shared" si="1"/>
        <v>0</v>
      </c>
      <c r="N19" s="226">
        <f t="shared" si="2"/>
        <v>212</v>
      </c>
      <c r="O19" s="227">
        <f t="shared" si="3"/>
        <v>0</v>
      </c>
      <c r="P19" s="141"/>
      <c r="Q19" s="141"/>
      <c r="R19" s="141"/>
      <c r="S19" s="141"/>
      <c r="T19" s="141"/>
      <c r="U19" s="141"/>
      <c r="V19" s="141"/>
      <c r="W19" s="141"/>
      <c r="X19" s="141"/>
      <c r="Y19" s="141"/>
      <c r="Z19" s="141"/>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1"/>
      <c r="BU19" s="141"/>
      <c r="BV19" s="141"/>
      <c r="BW19" s="141"/>
      <c r="BX19" s="141"/>
      <c r="BY19" s="141"/>
      <c r="BZ19" s="141"/>
      <c r="CA19" s="141"/>
      <c r="CB19" s="141"/>
      <c r="CC19" s="141"/>
      <c r="CD19" s="141"/>
      <c r="CE19" s="141"/>
      <c r="CF19" s="141"/>
      <c r="CG19" s="141"/>
      <c r="CH19" s="141"/>
      <c r="CI19" s="141"/>
      <c r="CJ19" s="141"/>
      <c r="CK19" s="141"/>
      <c r="CL19" s="141"/>
      <c r="CM19" s="141"/>
      <c r="CN19" s="141"/>
      <c r="CO19" s="141"/>
      <c r="CP19" s="141"/>
      <c r="CQ19" s="141"/>
      <c r="CR19" s="141"/>
      <c r="CS19" s="141"/>
      <c r="CT19" s="141"/>
      <c r="CU19" s="141"/>
      <c r="CV19" s="141"/>
      <c r="CW19" s="141"/>
      <c r="CX19" s="141"/>
      <c r="CY19" s="141"/>
      <c r="CZ19" s="141"/>
      <c r="DA19" s="141"/>
      <c r="DB19" s="141"/>
      <c r="DC19" s="141"/>
      <c r="DD19" s="141"/>
      <c r="DE19" s="141"/>
      <c r="DF19" s="141"/>
      <c r="DG19" s="141"/>
      <c r="DH19" s="141"/>
      <c r="DI19" s="141"/>
      <c r="DJ19" s="141"/>
      <c r="DK19" s="141"/>
      <c r="DL19" s="141"/>
      <c r="DM19" s="141"/>
      <c r="DN19" s="141"/>
      <c r="DO19" s="141"/>
      <c r="DP19" s="141"/>
      <c r="DQ19" s="141"/>
      <c r="DR19" s="141"/>
      <c r="DS19" s="141"/>
      <c r="DT19" s="141"/>
      <c r="DU19" s="141"/>
      <c r="DV19" s="141"/>
    </row>
    <row r="20" spans="1:126" s="142" customFormat="1" ht="15.75" x14ac:dyDescent="0.25">
      <c r="A20" s="144"/>
      <c r="B20" s="434"/>
      <c r="C20" s="219" t="s">
        <v>174</v>
      </c>
      <c r="D20" s="171"/>
      <c r="E20" s="172"/>
      <c r="F20" s="171" t="s">
        <v>41</v>
      </c>
      <c r="G20" s="172"/>
      <c r="H20" s="220"/>
      <c r="I20" s="221"/>
      <c r="J20" s="222"/>
      <c r="K20" s="223">
        <v>234</v>
      </c>
      <c r="L20" s="224">
        <f t="shared" si="0"/>
        <v>0</v>
      </c>
      <c r="M20" s="225">
        <f t="shared" si="1"/>
        <v>0</v>
      </c>
      <c r="N20" s="226">
        <f t="shared" si="2"/>
        <v>234</v>
      </c>
      <c r="O20" s="227">
        <f t="shared" si="3"/>
        <v>0</v>
      </c>
      <c r="P20" s="141"/>
      <c r="Q20" s="141"/>
      <c r="R20" s="141"/>
      <c r="S20" s="141"/>
      <c r="T20" s="141"/>
      <c r="U20" s="141"/>
      <c r="V20" s="141"/>
      <c r="W20" s="141"/>
      <c r="X20" s="141"/>
      <c r="Y20" s="141"/>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c r="BJ20" s="141"/>
      <c r="BK20" s="141"/>
      <c r="BL20" s="141"/>
      <c r="BM20" s="141"/>
      <c r="BN20" s="141"/>
      <c r="BO20" s="141"/>
      <c r="BP20" s="141"/>
      <c r="BQ20" s="141"/>
      <c r="BR20" s="141"/>
      <c r="BS20" s="141"/>
      <c r="BT20" s="141"/>
      <c r="BU20" s="141"/>
      <c r="BV20" s="141"/>
      <c r="BW20" s="141"/>
      <c r="BX20" s="141"/>
      <c r="BY20" s="141"/>
      <c r="BZ20" s="141"/>
      <c r="CA20" s="141"/>
      <c r="CB20" s="141"/>
      <c r="CC20" s="141"/>
      <c r="CD20" s="141"/>
      <c r="CE20" s="141"/>
      <c r="CF20" s="141"/>
      <c r="CG20" s="141"/>
      <c r="CH20" s="141"/>
      <c r="CI20" s="141"/>
      <c r="CJ20" s="141"/>
      <c r="CK20" s="141"/>
      <c r="CL20" s="141"/>
      <c r="CM20" s="141"/>
      <c r="CN20" s="141"/>
      <c r="CO20" s="141"/>
      <c r="CP20" s="141"/>
      <c r="CQ20" s="141"/>
      <c r="CR20" s="141"/>
      <c r="CS20" s="141"/>
      <c r="CT20" s="141"/>
      <c r="CU20" s="141"/>
      <c r="CV20" s="141"/>
      <c r="CW20" s="141"/>
      <c r="CX20" s="141"/>
      <c r="CY20" s="141"/>
      <c r="CZ20" s="141"/>
      <c r="DA20" s="141"/>
      <c r="DB20" s="141"/>
      <c r="DC20" s="141"/>
      <c r="DD20" s="141"/>
      <c r="DE20" s="141"/>
      <c r="DF20" s="141"/>
      <c r="DG20" s="141"/>
      <c r="DH20" s="141"/>
      <c r="DI20" s="141"/>
      <c r="DJ20" s="141"/>
      <c r="DK20" s="141"/>
      <c r="DL20" s="141"/>
      <c r="DM20" s="141"/>
      <c r="DN20" s="141"/>
      <c r="DO20" s="141"/>
      <c r="DP20" s="141"/>
      <c r="DQ20" s="141"/>
      <c r="DR20" s="141"/>
      <c r="DS20" s="141"/>
      <c r="DT20" s="141"/>
      <c r="DU20" s="141"/>
      <c r="DV20" s="141"/>
    </row>
    <row r="21" spans="1:126" s="142" customFormat="1" ht="15.75" x14ac:dyDescent="0.25">
      <c r="A21" s="144"/>
      <c r="B21" s="434"/>
      <c r="C21" s="219" t="s">
        <v>175</v>
      </c>
      <c r="D21" s="171"/>
      <c r="E21" s="172"/>
      <c r="F21" s="171" t="s">
        <v>40</v>
      </c>
      <c r="G21" s="172"/>
      <c r="H21" s="220"/>
      <c r="I21" s="221"/>
      <c r="J21" s="222"/>
      <c r="K21" s="223">
        <v>256</v>
      </c>
      <c r="L21" s="224">
        <f t="shared" si="0"/>
        <v>0</v>
      </c>
      <c r="M21" s="225">
        <f t="shared" si="1"/>
        <v>0</v>
      </c>
      <c r="N21" s="226">
        <f t="shared" si="2"/>
        <v>256</v>
      </c>
      <c r="O21" s="227">
        <f t="shared" si="3"/>
        <v>0</v>
      </c>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c r="BJ21" s="141"/>
      <c r="BK21" s="141"/>
      <c r="BL21" s="141"/>
      <c r="BM21" s="141"/>
      <c r="BN21" s="141"/>
      <c r="BO21" s="141"/>
      <c r="BP21" s="141"/>
      <c r="BQ21" s="141"/>
      <c r="BR21" s="141"/>
      <c r="BS21" s="141"/>
      <c r="BT21" s="141"/>
      <c r="BU21" s="141"/>
      <c r="BV21" s="141"/>
      <c r="BW21" s="141"/>
      <c r="BX21" s="141"/>
      <c r="BY21" s="141"/>
      <c r="BZ21" s="141"/>
      <c r="CA21" s="141"/>
      <c r="CB21" s="141"/>
      <c r="CC21" s="141"/>
      <c r="CD21" s="141"/>
      <c r="CE21" s="141"/>
      <c r="CF21" s="141"/>
      <c r="CG21" s="141"/>
      <c r="CH21" s="141"/>
      <c r="CI21" s="141"/>
      <c r="CJ21" s="141"/>
      <c r="CK21" s="141"/>
      <c r="CL21" s="141"/>
      <c r="CM21" s="141"/>
      <c r="CN21" s="141"/>
      <c r="CO21" s="141"/>
      <c r="CP21" s="141"/>
      <c r="CQ21" s="141"/>
      <c r="CR21" s="141"/>
      <c r="CS21" s="141"/>
      <c r="CT21" s="141"/>
      <c r="CU21" s="141"/>
      <c r="CV21" s="141"/>
      <c r="CW21" s="141"/>
      <c r="CX21" s="141"/>
      <c r="CY21" s="141"/>
      <c r="CZ21" s="141"/>
      <c r="DA21" s="141"/>
      <c r="DB21" s="141"/>
      <c r="DC21" s="141"/>
      <c r="DD21" s="141"/>
      <c r="DE21" s="141"/>
      <c r="DF21" s="141"/>
      <c r="DG21" s="141"/>
      <c r="DH21" s="141"/>
      <c r="DI21" s="141"/>
      <c r="DJ21" s="141"/>
      <c r="DK21" s="141"/>
      <c r="DL21" s="141"/>
      <c r="DM21" s="141"/>
      <c r="DN21" s="141"/>
      <c r="DO21" s="141"/>
      <c r="DP21" s="141"/>
      <c r="DQ21" s="141"/>
      <c r="DR21" s="141"/>
      <c r="DS21" s="141"/>
      <c r="DT21" s="141"/>
      <c r="DU21" s="141"/>
      <c r="DV21" s="141"/>
    </row>
    <row r="22" spans="1:126" s="142" customFormat="1" ht="15.75" x14ac:dyDescent="0.25">
      <c r="A22" s="150" t="s">
        <v>117</v>
      </c>
      <c r="B22" s="126"/>
      <c r="C22" s="228"/>
      <c r="D22" s="151"/>
      <c r="E22" s="152"/>
      <c r="F22" s="151"/>
      <c r="G22" s="152"/>
      <c r="H22" s="229"/>
      <c r="I22" s="230"/>
      <c r="J22" s="231"/>
      <c r="K22" s="232"/>
      <c r="L22" s="233"/>
      <c r="M22" s="234"/>
      <c r="N22" s="235"/>
      <c r="O22" s="236"/>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1"/>
      <c r="CB22" s="141"/>
      <c r="CC22" s="141"/>
      <c r="CD22" s="141"/>
      <c r="CE22" s="141"/>
      <c r="CF22" s="141"/>
      <c r="CG22" s="141"/>
      <c r="CH22" s="141"/>
      <c r="CI22" s="141"/>
      <c r="CJ22" s="141"/>
      <c r="CK22" s="141"/>
      <c r="CL22" s="141"/>
      <c r="CM22" s="141"/>
      <c r="CN22" s="141"/>
      <c r="CO22" s="141"/>
      <c r="CP22" s="141"/>
      <c r="CQ22" s="141"/>
      <c r="CR22" s="141"/>
      <c r="CS22" s="141"/>
      <c r="CT22" s="141"/>
      <c r="CU22" s="141"/>
      <c r="CV22" s="141"/>
      <c r="CW22" s="141"/>
      <c r="CX22" s="141"/>
      <c r="CY22" s="141"/>
      <c r="CZ22" s="141"/>
      <c r="DA22" s="141"/>
      <c r="DB22" s="141"/>
      <c r="DC22" s="141"/>
      <c r="DD22" s="141"/>
      <c r="DE22" s="141"/>
      <c r="DF22" s="141"/>
      <c r="DG22" s="141"/>
      <c r="DH22" s="141"/>
      <c r="DI22" s="141"/>
      <c r="DJ22" s="141"/>
      <c r="DK22" s="141"/>
      <c r="DL22" s="141"/>
      <c r="DM22" s="141"/>
      <c r="DN22" s="141"/>
      <c r="DO22" s="141"/>
      <c r="DP22" s="141"/>
      <c r="DQ22" s="141"/>
      <c r="DR22" s="141"/>
      <c r="DS22" s="141"/>
      <c r="DT22" s="141"/>
      <c r="DU22" s="141"/>
      <c r="DV22" s="141"/>
    </row>
    <row r="23" spans="1:126" s="142" customFormat="1" ht="45" x14ac:dyDescent="0.25">
      <c r="A23" s="144"/>
      <c r="B23" s="439"/>
      <c r="C23" s="219" t="s">
        <v>176</v>
      </c>
      <c r="D23" s="171" t="s">
        <v>57</v>
      </c>
      <c r="E23" s="172" t="s">
        <v>38</v>
      </c>
      <c r="F23" s="171" t="s">
        <v>42</v>
      </c>
      <c r="G23" s="172"/>
      <c r="H23" s="220"/>
      <c r="I23" s="221"/>
      <c r="J23" s="222"/>
      <c r="K23" s="223">
        <v>302</v>
      </c>
      <c r="L23" s="224">
        <f t="shared" si="0"/>
        <v>0</v>
      </c>
      <c r="M23" s="225">
        <f t="shared" si="1"/>
        <v>0</v>
      </c>
      <c r="N23" s="226">
        <f t="shared" si="2"/>
        <v>302</v>
      </c>
      <c r="O23" s="227">
        <f t="shared" si="3"/>
        <v>0</v>
      </c>
      <c r="P23" s="141"/>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c r="BJ23" s="141"/>
      <c r="BK23" s="141"/>
      <c r="BL23" s="141"/>
      <c r="BM23" s="141"/>
      <c r="BN23" s="141"/>
      <c r="BO23" s="141"/>
      <c r="BP23" s="141"/>
      <c r="BQ23" s="141"/>
      <c r="BR23" s="141"/>
      <c r="BS23" s="141"/>
      <c r="BT23" s="141"/>
      <c r="BU23" s="141"/>
      <c r="BV23" s="141"/>
      <c r="BW23" s="141"/>
      <c r="BX23" s="141"/>
      <c r="BY23" s="141"/>
      <c r="BZ23" s="141"/>
      <c r="CA23" s="141"/>
      <c r="CB23" s="141"/>
      <c r="CC23" s="141"/>
      <c r="CD23" s="141"/>
      <c r="CE23" s="141"/>
      <c r="CF23" s="141"/>
      <c r="CG23" s="141"/>
      <c r="CH23" s="141"/>
      <c r="CI23" s="141"/>
      <c r="CJ23" s="141"/>
      <c r="CK23" s="141"/>
      <c r="CL23" s="141"/>
      <c r="CM23" s="141"/>
      <c r="CN23" s="141"/>
      <c r="CO23" s="141"/>
      <c r="CP23" s="141"/>
      <c r="CQ23" s="141"/>
      <c r="CR23" s="141"/>
      <c r="CS23" s="141"/>
      <c r="CT23" s="141"/>
      <c r="CU23" s="141"/>
      <c r="CV23" s="141"/>
      <c r="CW23" s="141"/>
      <c r="CX23" s="141"/>
      <c r="CY23" s="141"/>
      <c r="CZ23" s="141"/>
      <c r="DA23" s="141"/>
      <c r="DB23" s="141"/>
      <c r="DC23" s="141"/>
      <c r="DD23" s="141"/>
      <c r="DE23" s="141"/>
      <c r="DF23" s="141"/>
      <c r="DG23" s="141"/>
      <c r="DH23" s="141"/>
      <c r="DI23" s="141"/>
      <c r="DJ23" s="141"/>
      <c r="DK23" s="141"/>
      <c r="DL23" s="141"/>
      <c r="DM23" s="141"/>
      <c r="DN23" s="141"/>
      <c r="DO23" s="141"/>
      <c r="DP23" s="141"/>
      <c r="DQ23" s="141"/>
      <c r="DR23" s="141"/>
      <c r="DS23" s="141"/>
      <c r="DT23" s="141"/>
      <c r="DU23" s="141"/>
      <c r="DV23" s="141"/>
    </row>
    <row r="24" spans="1:126" s="142" customFormat="1" ht="15.75" x14ac:dyDescent="0.25">
      <c r="A24" s="144"/>
      <c r="B24" s="439"/>
      <c r="C24" s="219" t="s">
        <v>177</v>
      </c>
      <c r="D24" s="171"/>
      <c r="E24" s="172"/>
      <c r="F24" s="171" t="s">
        <v>41</v>
      </c>
      <c r="G24" s="172"/>
      <c r="H24" s="220"/>
      <c r="I24" s="221"/>
      <c r="J24" s="222"/>
      <c r="K24" s="223">
        <v>322</v>
      </c>
      <c r="L24" s="224">
        <f t="shared" si="0"/>
        <v>0</v>
      </c>
      <c r="M24" s="225">
        <f t="shared" si="1"/>
        <v>0</v>
      </c>
      <c r="N24" s="226">
        <f t="shared" si="2"/>
        <v>322</v>
      </c>
      <c r="O24" s="227">
        <f t="shared" si="3"/>
        <v>0</v>
      </c>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1"/>
      <c r="BM24" s="141"/>
      <c r="BN24" s="141"/>
      <c r="BO24" s="141"/>
      <c r="BP24" s="141"/>
      <c r="BQ24" s="141"/>
      <c r="BR24" s="141"/>
      <c r="BS24" s="141"/>
      <c r="BT24" s="141"/>
      <c r="BU24" s="141"/>
      <c r="BV24" s="141"/>
      <c r="BW24" s="141"/>
      <c r="BX24" s="141"/>
      <c r="BY24" s="141"/>
      <c r="BZ24" s="141"/>
      <c r="CA24" s="141"/>
      <c r="CB24" s="141"/>
      <c r="CC24" s="141"/>
      <c r="CD24" s="141"/>
      <c r="CE24" s="141"/>
      <c r="CF24" s="141"/>
      <c r="CG24" s="141"/>
      <c r="CH24" s="141"/>
      <c r="CI24" s="141"/>
      <c r="CJ24" s="141"/>
      <c r="CK24" s="141"/>
      <c r="CL24" s="141"/>
      <c r="CM24" s="141"/>
      <c r="CN24" s="141"/>
      <c r="CO24" s="141"/>
      <c r="CP24" s="141"/>
      <c r="CQ24" s="141"/>
      <c r="CR24" s="141"/>
      <c r="CS24" s="141"/>
      <c r="CT24" s="141"/>
      <c r="CU24" s="141"/>
      <c r="CV24" s="141"/>
      <c r="CW24" s="141"/>
      <c r="CX24" s="141"/>
      <c r="CY24" s="141"/>
      <c r="CZ24" s="141"/>
      <c r="DA24" s="141"/>
      <c r="DB24" s="141"/>
      <c r="DC24" s="141"/>
      <c r="DD24" s="141"/>
      <c r="DE24" s="141"/>
      <c r="DF24" s="141"/>
      <c r="DG24" s="141"/>
      <c r="DH24" s="141"/>
      <c r="DI24" s="141"/>
      <c r="DJ24" s="141"/>
      <c r="DK24" s="141"/>
      <c r="DL24" s="141"/>
      <c r="DM24" s="141"/>
      <c r="DN24" s="141"/>
      <c r="DO24" s="141"/>
      <c r="DP24" s="141"/>
      <c r="DQ24" s="141"/>
      <c r="DR24" s="141"/>
      <c r="DS24" s="141"/>
      <c r="DT24" s="141"/>
      <c r="DU24" s="141"/>
      <c r="DV24" s="141"/>
    </row>
    <row r="25" spans="1:126" s="142" customFormat="1" ht="15.75" x14ac:dyDescent="0.25">
      <c r="A25" s="144"/>
      <c r="B25" s="439"/>
      <c r="C25" s="219" t="s">
        <v>178</v>
      </c>
      <c r="D25" s="171"/>
      <c r="E25" s="172"/>
      <c r="F25" s="171" t="s">
        <v>40</v>
      </c>
      <c r="G25" s="172"/>
      <c r="H25" s="220"/>
      <c r="I25" s="221"/>
      <c r="J25" s="222"/>
      <c r="K25" s="223">
        <v>340</v>
      </c>
      <c r="L25" s="224">
        <f t="shared" si="0"/>
        <v>0</v>
      </c>
      <c r="M25" s="225">
        <f t="shared" si="1"/>
        <v>0</v>
      </c>
      <c r="N25" s="226">
        <f t="shared" si="2"/>
        <v>340</v>
      </c>
      <c r="O25" s="227">
        <f t="shared" si="3"/>
        <v>0</v>
      </c>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c r="BG25" s="141"/>
      <c r="BH25" s="141"/>
      <c r="BI25" s="141"/>
      <c r="BJ25" s="141"/>
      <c r="BK25" s="141"/>
      <c r="BL25" s="141"/>
      <c r="BM25" s="141"/>
      <c r="BN25" s="141"/>
      <c r="BO25" s="141"/>
      <c r="BP25" s="141"/>
      <c r="BQ25" s="141"/>
      <c r="BR25" s="141"/>
      <c r="BS25" s="141"/>
      <c r="BT25" s="141"/>
      <c r="BU25" s="141"/>
      <c r="BV25" s="141"/>
      <c r="BW25" s="141"/>
      <c r="BX25" s="141"/>
      <c r="BY25" s="141"/>
      <c r="BZ25" s="141"/>
      <c r="CA25" s="141"/>
      <c r="CB25" s="141"/>
      <c r="CC25" s="141"/>
      <c r="CD25" s="141"/>
      <c r="CE25" s="141"/>
      <c r="CF25" s="141"/>
      <c r="CG25" s="141"/>
      <c r="CH25" s="141"/>
      <c r="CI25" s="141"/>
      <c r="CJ25" s="141"/>
      <c r="CK25" s="141"/>
      <c r="CL25" s="141"/>
      <c r="CM25" s="141"/>
      <c r="CN25" s="141"/>
      <c r="CO25" s="141"/>
      <c r="CP25" s="141"/>
      <c r="CQ25" s="141"/>
      <c r="CR25" s="141"/>
      <c r="CS25" s="141"/>
      <c r="CT25" s="141"/>
      <c r="CU25" s="141"/>
      <c r="CV25" s="141"/>
      <c r="CW25" s="141"/>
      <c r="CX25" s="141"/>
      <c r="CY25" s="141"/>
      <c r="CZ25" s="141"/>
      <c r="DA25" s="141"/>
      <c r="DB25" s="141"/>
      <c r="DC25" s="141"/>
      <c r="DD25" s="141"/>
      <c r="DE25" s="141"/>
      <c r="DF25" s="141"/>
      <c r="DG25" s="141"/>
      <c r="DH25" s="141"/>
      <c r="DI25" s="141"/>
      <c r="DJ25" s="141"/>
      <c r="DK25" s="141"/>
      <c r="DL25" s="141"/>
      <c r="DM25" s="141"/>
      <c r="DN25" s="141"/>
      <c r="DO25" s="141"/>
      <c r="DP25" s="141"/>
      <c r="DQ25" s="141"/>
      <c r="DR25" s="141"/>
      <c r="DS25" s="141"/>
      <c r="DT25" s="141"/>
      <c r="DU25" s="141"/>
      <c r="DV25" s="141"/>
    </row>
    <row r="26" spans="1:126" s="142" customFormat="1" ht="15.75" x14ac:dyDescent="0.25">
      <c r="A26" s="144"/>
      <c r="B26" s="439"/>
      <c r="C26" s="219" t="s">
        <v>179</v>
      </c>
      <c r="D26" s="171"/>
      <c r="E26" s="172" t="s">
        <v>37</v>
      </c>
      <c r="F26" s="171" t="s">
        <v>42</v>
      </c>
      <c r="G26" s="172"/>
      <c r="H26" s="220"/>
      <c r="I26" s="221"/>
      <c r="J26" s="222"/>
      <c r="K26" s="223">
        <v>280</v>
      </c>
      <c r="L26" s="224">
        <f t="shared" si="0"/>
        <v>0</v>
      </c>
      <c r="M26" s="225">
        <f t="shared" si="1"/>
        <v>0</v>
      </c>
      <c r="N26" s="226">
        <f t="shared" si="2"/>
        <v>280</v>
      </c>
      <c r="O26" s="227">
        <f t="shared" si="3"/>
        <v>0</v>
      </c>
      <c r="P26" s="141"/>
      <c r="Q26" s="141"/>
      <c r="R26" s="141"/>
      <c r="S26" s="141"/>
      <c r="T26" s="141"/>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c r="AZ26" s="141"/>
      <c r="BA26" s="141"/>
      <c r="BB26" s="141"/>
      <c r="BC26" s="141"/>
      <c r="BD26" s="141"/>
      <c r="BE26" s="141"/>
      <c r="BF26" s="141"/>
      <c r="BG26" s="141"/>
      <c r="BH26" s="141"/>
      <c r="BI26" s="141"/>
      <c r="BJ26" s="141"/>
      <c r="BK26" s="141"/>
      <c r="BL26" s="141"/>
      <c r="BM26" s="141"/>
      <c r="BN26" s="141"/>
      <c r="BO26" s="141"/>
      <c r="BP26" s="141"/>
      <c r="BQ26" s="141"/>
      <c r="BR26" s="141"/>
      <c r="BS26" s="141"/>
      <c r="BT26" s="141"/>
      <c r="BU26" s="141"/>
      <c r="BV26" s="141"/>
      <c r="BW26" s="141"/>
      <c r="BX26" s="141"/>
      <c r="BY26" s="141"/>
      <c r="BZ26" s="141"/>
      <c r="CA26" s="141"/>
      <c r="CB26" s="141"/>
      <c r="CC26" s="141"/>
      <c r="CD26" s="141"/>
      <c r="CE26" s="141"/>
      <c r="CF26" s="141"/>
      <c r="CG26" s="141"/>
      <c r="CH26" s="141"/>
      <c r="CI26" s="141"/>
      <c r="CJ26" s="141"/>
      <c r="CK26" s="141"/>
      <c r="CL26" s="141"/>
      <c r="CM26" s="141"/>
      <c r="CN26" s="141"/>
      <c r="CO26" s="141"/>
      <c r="CP26" s="141"/>
      <c r="CQ26" s="141"/>
      <c r="CR26" s="141"/>
      <c r="CS26" s="141"/>
      <c r="CT26" s="141"/>
      <c r="CU26" s="141"/>
      <c r="CV26" s="141"/>
      <c r="CW26" s="141"/>
      <c r="CX26" s="141"/>
      <c r="CY26" s="141"/>
      <c r="CZ26" s="141"/>
      <c r="DA26" s="141"/>
      <c r="DB26" s="141"/>
      <c r="DC26" s="141"/>
      <c r="DD26" s="141"/>
      <c r="DE26" s="141"/>
      <c r="DF26" s="141"/>
      <c r="DG26" s="141"/>
      <c r="DH26" s="141"/>
      <c r="DI26" s="141"/>
      <c r="DJ26" s="141"/>
      <c r="DK26" s="141"/>
      <c r="DL26" s="141"/>
      <c r="DM26" s="141"/>
      <c r="DN26" s="141"/>
      <c r="DO26" s="141"/>
      <c r="DP26" s="141"/>
      <c r="DQ26" s="141"/>
      <c r="DR26" s="141"/>
      <c r="DS26" s="141"/>
      <c r="DT26" s="141"/>
      <c r="DU26" s="141"/>
      <c r="DV26" s="141"/>
    </row>
    <row r="27" spans="1:126" s="142" customFormat="1" ht="15.75" x14ac:dyDescent="0.25">
      <c r="A27" s="144"/>
      <c r="B27" s="439"/>
      <c r="C27" s="219" t="s">
        <v>180</v>
      </c>
      <c r="D27" s="171"/>
      <c r="E27" s="172"/>
      <c r="F27" s="171" t="s">
        <v>41</v>
      </c>
      <c r="G27" s="172"/>
      <c r="H27" s="220"/>
      <c r="I27" s="221"/>
      <c r="J27" s="222"/>
      <c r="K27" s="223">
        <v>302</v>
      </c>
      <c r="L27" s="224">
        <f t="shared" si="0"/>
        <v>0</v>
      </c>
      <c r="M27" s="225">
        <f t="shared" si="1"/>
        <v>0</v>
      </c>
      <c r="N27" s="226">
        <f t="shared" si="2"/>
        <v>302</v>
      </c>
      <c r="O27" s="227">
        <f t="shared" si="3"/>
        <v>0</v>
      </c>
      <c r="P27" s="141"/>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41"/>
      <c r="BE27" s="141"/>
      <c r="BF27" s="141"/>
      <c r="BG27" s="141"/>
      <c r="BH27" s="141"/>
      <c r="BI27" s="141"/>
      <c r="BJ27" s="141"/>
      <c r="BK27" s="141"/>
      <c r="BL27" s="141"/>
      <c r="BM27" s="141"/>
      <c r="BN27" s="141"/>
      <c r="BO27" s="141"/>
      <c r="BP27" s="141"/>
      <c r="BQ27" s="141"/>
      <c r="BR27" s="141"/>
      <c r="BS27" s="141"/>
      <c r="BT27" s="141"/>
      <c r="BU27" s="141"/>
      <c r="BV27" s="141"/>
      <c r="BW27" s="141"/>
      <c r="BX27" s="141"/>
      <c r="BY27" s="141"/>
      <c r="BZ27" s="141"/>
      <c r="CA27" s="141"/>
      <c r="CB27" s="141"/>
      <c r="CC27" s="141"/>
      <c r="CD27" s="141"/>
      <c r="CE27" s="141"/>
      <c r="CF27" s="141"/>
      <c r="CG27" s="141"/>
      <c r="CH27" s="141"/>
      <c r="CI27" s="141"/>
      <c r="CJ27" s="141"/>
      <c r="CK27" s="141"/>
      <c r="CL27" s="141"/>
      <c r="CM27" s="141"/>
      <c r="CN27" s="141"/>
      <c r="CO27" s="141"/>
      <c r="CP27" s="141"/>
      <c r="CQ27" s="141"/>
      <c r="CR27" s="141"/>
      <c r="CS27" s="141"/>
      <c r="CT27" s="141"/>
      <c r="CU27" s="141"/>
      <c r="CV27" s="141"/>
      <c r="CW27" s="141"/>
      <c r="CX27" s="141"/>
      <c r="CY27" s="141"/>
      <c r="CZ27" s="141"/>
      <c r="DA27" s="141"/>
      <c r="DB27" s="141"/>
      <c r="DC27" s="141"/>
      <c r="DD27" s="141"/>
      <c r="DE27" s="141"/>
      <c r="DF27" s="141"/>
      <c r="DG27" s="141"/>
      <c r="DH27" s="141"/>
      <c r="DI27" s="141"/>
      <c r="DJ27" s="141"/>
      <c r="DK27" s="141"/>
      <c r="DL27" s="141"/>
      <c r="DM27" s="141"/>
      <c r="DN27" s="141"/>
      <c r="DO27" s="141"/>
      <c r="DP27" s="141"/>
      <c r="DQ27" s="141"/>
      <c r="DR27" s="141"/>
      <c r="DS27" s="141"/>
      <c r="DT27" s="141"/>
      <c r="DU27" s="141"/>
      <c r="DV27" s="141"/>
    </row>
    <row r="28" spans="1:126" s="142" customFormat="1" ht="15.75" x14ac:dyDescent="0.25">
      <c r="A28" s="144"/>
      <c r="B28" s="439"/>
      <c r="C28" s="219" t="s">
        <v>181</v>
      </c>
      <c r="D28" s="171"/>
      <c r="E28" s="172"/>
      <c r="F28" s="171" t="s">
        <v>40</v>
      </c>
      <c r="G28" s="172"/>
      <c r="H28" s="220"/>
      <c r="I28" s="221"/>
      <c r="J28" s="222"/>
      <c r="K28" s="223">
        <v>322</v>
      </c>
      <c r="L28" s="224">
        <f t="shared" si="0"/>
        <v>0</v>
      </c>
      <c r="M28" s="225">
        <f t="shared" si="1"/>
        <v>0</v>
      </c>
      <c r="N28" s="226">
        <f t="shared" si="2"/>
        <v>322</v>
      </c>
      <c r="O28" s="227">
        <f t="shared" si="3"/>
        <v>0</v>
      </c>
      <c r="P28" s="141"/>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41"/>
      <c r="BH28" s="141"/>
      <c r="BI28" s="141"/>
      <c r="BJ28" s="141"/>
      <c r="BK28" s="141"/>
      <c r="BL28" s="141"/>
      <c r="BM28" s="141"/>
      <c r="BN28" s="141"/>
      <c r="BO28" s="141"/>
      <c r="BP28" s="141"/>
      <c r="BQ28" s="141"/>
      <c r="BR28" s="141"/>
      <c r="BS28" s="141"/>
      <c r="BT28" s="141"/>
      <c r="BU28" s="141"/>
      <c r="BV28" s="141"/>
      <c r="BW28" s="141"/>
      <c r="BX28" s="141"/>
      <c r="BY28" s="141"/>
      <c r="BZ28" s="141"/>
      <c r="CA28" s="141"/>
      <c r="CB28" s="141"/>
      <c r="CC28" s="141"/>
      <c r="CD28" s="141"/>
      <c r="CE28" s="141"/>
      <c r="CF28" s="141"/>
      <c r="CG28" s="141"/>
      <c r="CH28" s="141"/>
      <c r="CI28" s="141"/>
      <c r="CJ28" s="141"/>
      <c r="CK28" s="141"/>
      <c r="CL28" s="141"/>
      <c r="CM28" s="141"/>
      <c r="CN28" s="141"/>
      <c r="CO28" s="141"/>
      <c r="CP28" s="141"/>
      <c r="CQ28" s="141"/>
      <c r="CR28" s="141"/>
      <c r="CS28" s="141"/>
      <c r="CT28" s="141"/>
      <c r="CU28" s="141"/>
      <c r="CV28" s="141"/>
      <c r="CW28" s="141"/>
      <c r="CX28" s="141"/>
      <c r="CY28" s="141"/>
      <c r="CZ28" s="141"/>
      <c r="DA28" s="141"/>
      <c r="DB28" s="141"/>
      <c r="DC28" s="141"/>
      <c r="DD28" s="141"/>
      <c r="DE28" s="141"/>
      <c r="DF28" s="141"/>
      <c r="DG28" s="141"/>
      <c r="DH28" s="141"/>
      <c r="DI28" s="141"/>
      <c r="DJ28" s="141"/>
      <c r="DK28" s="141"/>
      <c r="DL28" s="141"/>
      <c r="DM28" s="141"/>
      <c r="DN28" s="141"/>
      <c r="DO28" s="141"/>
      <c r="DP28" s="141"/>
      <c r="DQ28" s="141"/>
      <c r="DR28" s="141"/>
      <c r="DS28" s="141"/>
      <c r="DT28" s="141"/>
      <c r="DU28" s="141"/>
      <c r="DV28" s="141"/>
    </row>
    <row r="29" spans="1:126" s="142" customFormat="1" ht="15.75" x14ac:dyDescent="0.25">
      <c r="A29" s="150" t="s">
        <v>118</v>
      </c>
      <c r="B29" s="126"/>
      <c r="C29" s="228"/>
      <c r="D29" s="151"/>
      <c r="E29" s="152"/>
      <c r="F29" s="151"/>
      <c r="G29" s="152"/>
      <c r="H29" s="229"/>
      <c r="I29" s="230"/>
      <c r="J29" s="231"/>
      <c r="K29" s="232"/>
      <c r="L29" s="233"/>
      <c r="M29" s="234"/>
      <c r="N29" s="235"/>
      <c r="O29" s="236"/>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AZ29" s="141"/>
      <c r="BA29" s="141"/>
      <c r="BB29" s="141"/>
      <c r="BC29" s="141"/>
      <c r="BD29" s="141"/>
      <c r="BE29" s="141"/>
      <c r="BF29" s="141"/>
      <c r="BG29" s="141"/>
      <c r="BH29" s="141"/>
      <c r="BI29" s="141"/>
      <c r="BJ29" s="141"/>
      <c r="BK29" s="141"/>
      <c r="BL29" s="141"/>
      <c r="BM29" s="141"/>
      <c r="BN29" s="141"/>
      <c r="BO29" s="141"/>
      <c r="BP29" s="141"/>
      <c r="BQ29" s="141"/>
      <c r="BR29" s="141"/>
      <c r="BS29" s="141"/>
      <c r="BT29" s="141"/>
      <c r="BU29" s="141"/>
      <c r="BV29" s="141"/>
      <c r="BW29" s="141"/>
      <c r="BX29" s="141"/>
      <c r="BY29" s="141"/>
      <c r="BZ29" s="141"/>
      <c r="CA29" s="141"/>
      <c r="CB29" s="141"/>
      <c r="CC29" s="141"/>
      <c r="CD29" s="141"/>
      <c r="CE29" s="141"/>
      <c r="CF29" s="141"/>
      <c r="CG29" s="141"/>
      <c r="CH29" s="141"/>
      <c r="CI29" s="141"/>
      <c r="CJ29" s="141"/>
      <c r="CK29" s="141"/>
      <c r="CL29" s="141"/>
      <c r="CM29" s="141"/>
      <c r="CN29" s="141"/>
      <c r="CO29" s="141"/>
      <c r="CP29" s="141"/>
      <c r="CQ29" s="141"/>
      <c r="CR29" s="141"/>
      <c r="CS29" s="141"/>
      <c r="CT29" s="141"/>
      <c r="CU29" s="141"/>
      <c r="CV29" s="141"/>
      <c r="CW29" s="141"/>
      <c r="CX29" s="141"/>
      <c r="CY29" s="141"/>
      <c r="CZ29" s="141"/>
      <c r="DA29" s="141"/>
      <c r="DB29" s="141"/>
      <c r="DC29" s="141"/>
      <c r="DD29" s="141"/>
      <c r="DE29" s="141"/>
      <c r="DF29" s="141"/>
      <c r="DG29" s="141"/>
      <c r="DH29" s="141"/>
      <c r="DI29" s="141"/>
      <c r="DJ29" s="141"/>
      <c r="DK29" s="141"/>
      <c r="DL29" s="141"/>
      <c r="DM29" s="141"/>
      <c r="DN29" s="141"/>
      <c r="DO29" s="141"/>
      <c r="DP29" s="141"/>
      <c r="DQ29" s="141"/>
      <c r="DR29" s="141"/>
      <c r="DS29" s="141"/>
      <c r="DT29" s="141"/>
      <c r="DU29" s="141"/>
      <c r="DV29" s="141"/>
    </row>
    <row r="30" spans="1:126" s="142" customFormat="1" ht="60" x14ac:dyDescent="0.25">
      <c r="A30" s="144"/>
      <c r="B30" s="431"/>
      <c r="C30" s="219" t="s">
        <v>182</v>
      </c>
      <c r="D30" s="171" t="s">
        <v>109</v>
      </c>
      <c r="E30" s="172" t="s">
        <v>38</v>
      </c>
      <c r="F30" s="171" t="s">
        <v>42</v>
      </c>
      <c r="G30" s="172"/>
      <c r="H30" s="220"/>
      <c r="I30" s="221"/>
      <c r="J30" s="222"/>
      <c r="K30" s="223">
        <v>368</v>
      </c>
      <c r="L30" s="224">
        <f t="shared" si="0"/>
        <v>0</v>
      </c>
      <c r="M30" s="225">
        <f t="shared" si="1"/>
        <v>0</v>
      </c>
      <c r="N30" s="226">
        <f t="shared" si="2"/>
        <v>368</v>
      </c>
      <c r="O30" s="227">
        <f t="shared" si="3"/>
        <v>0</v>
      </c>
      <c r="P30" s="141"/>
      <c r="Q30" s="141"/>
      <c r="R30" s="141"/>
      <c r="S30" s="141"/>
      <c r="T30" s="141"/>
      <c r="U30" s="141"/>
      <c r="V30" s="141"/>
      <c r="W30" s="141"/>
      <c r="X30" s="141"/>
      <c r="Y30" s="141"/>
      <c r="Z30" s="141"/>
      <c r="AA30" s="141"/>
      <c r="AB30" s="141"/>
      <c r="AC30" s="141"/>
      <c r="AD30" s="141"/>
      <c r="AE30" s="141"/>
      <c r="AF30" s="141"/>
      <c r="AG30" s="141"/>
      <c r="AH30" s="141"/>
      <c r="AI30" s="141"/>
      <c r="AJ30" s="141"/>
      <c r="AK30" s="141"/>
      <c r="AL30" s="141"/>
      <c r="AM30" s="141"/>
      <c r="AN30" s="141"/>
      <c r="AO30" s="141"/>
      <c r="AP30" s="141"/>
      <c r="AQ30" s="141"/>
      <c r="AR30" s="141"/>
      <c r="AS30" s="141"/>
      <c r="AT30" s="141"/>
      <c r="AU30" s="141"/>
      <c r="AV30" s="141"/>
      <c r="AW30" s="141"/>
      <c r="AX30" s="141"/>
      <c r="AY30" s="141"/>
      <c r="AZ30" s="141"/>
      <c r="BA30" s="141"/>
      <c r="BB30" s="141"/>
      <c r="BC30" s="141"/>
      <c r="BD30" s="141"/>
      <c r="BE30" s="141"/>
      <c r="BF30" s="141"/>
      <c r="BG30" s="141"/>
      <c r="BH30" s="141"/>
      <c r="BI30" s="141"/>
      <c r="BJ30" s="141"/>
      <c r="BK30" s="141"/>
      <c r="BL30" s="141"/>
      <c r="BM30" s="141"/>
      <c r="BN30" s="141"/>
      <c r="BO30" s="141"/>
      <c r="BP30" s="141"/>
      <c r="BQ30" s="141"/>
      <c r="BR30" s="141"/>
      <c r="BS30" s="141"/>
      <c r="BT30" s="141"/>
      <c r="BU30" s="141"/>
      <c r="BV30" s="141"/>
      <c r="BW30" s="141"/>
      <c r="BX30" s="141"/>
      <c r="BY30" s="141"/>
      <c r="BZ30" s="141"/>
      <c r="CA30" s="141"/>
      <c r="CB30" s="141"/>
      <c r="CC30" s="141"/>
      <c r="CD30" s="141"/>
      <c r="CE30" s="141"/>
      <c r="CF30" s="141"/>
      <c r="CG30" s="141"/>
      <c r="CH30" s="141"/>
      <c r="CI30" s="141"/>
      <c r="CJ30" s="141"/>
      <c r="CK30" s="141"/>
      <c r="CL30" s="141"/>
      <c r="CM30" s="141"/>
      <c r="CN30" s="141"/>
      <c r="CO30" s="141"/>
      <c r="CP30" s="141"/>
      <c r="CQ30" s="141"/>
      <c r="CR30" s="141"/>
      <c r="CS30" s="141"/>
      <c r="CT30" s="141"/>
      <c r="CU30" s="141"/>
      <c r="CV30" s="141"/>
      <c r="CW30" s="141"/>
      <c r="CX30" s="141"/>
      <c r="CY30" s="141"/>
      <c r="CZ30" s="141"/>
      <c r="DA30" s="141"/>
      <c r="DB30" s="141"/>
      <c r="DC30" s="141"/>
      <c r="DD30" s="141"/>
      <c r="DE30" s="141"/>
      <c r="DF30" s="141"/>
      <c r="DG30" s="141"/>
      <c r="DH30" s="141"/>
      <c r="DI30" s="141"/>
      <c r="DJ30" s="141"/>
      <c r="DK30" s="141"/>
      <c r="DL30" s="141"/>
      <c r="DM30" s="141"/>
      <c r="DN30" s="141"/>
      <c r="DO30" s="141"/>
      <c r="DP30" s="141"/>
      <c r="DQ30" s="141"/>
      <c r="DR30" s="141"/>
      <c r="DS30" s="141"/>
      <c r="DT30" s="141"/>
      <c r="DU30" s="141"/>
      <c r="DV30" s="141"/>
    </row>
    <row r="31" spans="1:126" s="142" customFormat="1" ht="15.75" x14ac:dyDescent="0.25">
      <c r="A31" s="144"/>
      <c r="B31" s="431"/>
      <c r="C31" s="219" t="s">
        <v>183</v>
      </c>
      <c r="D31" s="171"/>
      <c r="E31" s="172"/>
      <c r="F31" s="171" t="s">
        <v>41</v>
      </c>
      <c r="G31" s="172"/>
      <c r="H31" s="220"/>
      <c r="I31" s="221"/>
      <c r="J31" s="222"/>
      <c r="K31" s="223">
        <v>386</v>
      </c>
      <c r="L31" s="224">
        <f t="shared" si="0"/>
        <v>0</v>
      </c>
      <c r="M31" s="225">
        <f t="shared" si="1"/>
        <v>0</v>
      </c>
      <c r="N31" s="226">
        <f t="shared" si="2"/>
        <v>386</v>
      </c>
      <c r="O31" s="227">
        <f t="shared" si="3"/>
        <v>0</v>
      </c>
      <c r="P31" s="141"/>
      <c r="Q31" s="141"/>
      <c r="R31" s="141"/>
      <c r="S31" s="141"/>
      <c r="T31" s="141"/>
      <c r="U31" s="141"/>
      <c r="V31" s="141"/>
      <c r="W31" s="141"/>
      <c r="X31" s="141"/>
      <c r="Y31" s="141"/>
      <c r="Z31" s="141"/>
      <c r="AA31" s="141"/>
      <c r="AB31" s="141"/>
      <c r="AC31" s="141"/>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c r="AZ31" s="141"/>
      <c r="BA31" s="141"/>
      <c r="BB31" s="141"/>
      <c r="BC31" s="141"/>
      <c r="BD31" s="141"/>
      <c r="BE31" s="141"/>
      <c r="BF31" s="141"/>
      <c r="BG31" s="141"/>
      <c r="BH31" s="141"/>
      <c r="BI31" s="141"/>
      <c r="BJ31" s="141"/>
      <c r="BK31" s="141"/>
      <c r="BL31" s="141"/>
      <c r="BM31" s="141"/>
      <c r="BN31" s="141"/>
      <c r="BO31" s="141"/>
      <c r="BP31" s="141"/>
      <c r="BQ31" s="141"/>
      <c r="BR31" s="141"/>
      <c r="BS31" s="141"/>
      <c r="BT31" s="141"/>
      <c r="BU31" s="141"/>
      <c r="BV31" s="141"/>
      <c r="BW31" s="141"/>
      <c r="BX31" s="141"/>
      <c r="BY31" s="141"/>
      <c r="BZ31" s="141"/>
      <c r="CA31" s="141"/>
      <c r="CB31" s="141"/>
      <c r="CC31" s="141"/>
      <c r="CD31" s="141"/>
      <c r="CE31" s="141"/>
      <c r="CF31" s="141"/>
      <c r="CG31" s="141"/>
      <c r="CH31" s="141"/>
      <c r="CI31" s="141"/>
      <c r="CJ31" s="141"/>
      <c r="CK31" s="141"/>
      <c r="CL31" s="141"/>
      <c r="CM31" s="141"/>
      <c r="CN31" s="141"/>
      <c r="CO31" s="141"/>
      <c r="CP31" s="141"/>
      <c r="CQ31" s="141"/>
      <c r="CR31" s="141"/>
      <c r="CS31" s="141"/>
      <c r="CT31" s="141"/>
      <c r="CU31" s="141"/>
      <c r="CV31" s="141"/>
      <c r="CW31" s="141"/>
      <c r="CX31" s="141"/>
      <c r="CY31" s="141"/>
      <c r="CZ31" s="141"/>
      <c r="DA31" s="141"/>
      <c r="DB31" s="141"/>
      <c r="DC31" s="141"/>
      <c r="DD31" s="141"/>
      <c r="DE31" s="141"/>
      <c r="DF31" s="141"/>
      <c r="DG31" s="141"/>
      <c r="DH31" s="141"/>
      <c r="DI31" s="141"/>
      <c r="DJ31" s="141"/>
      <c r="DK31" s="141"/>
      <c r="DL31" s="141"/>
      <c r="DM31" s="141"/>
      <c r="DN31" s="141"/>
      <c r="DO31" s="141"/>
      <c r="DP31" s="141"/>
      <c r="DQ31" s="141"/>
      <c r="DR31" s="141"/>
      <c r="DS31" s="141"/>
      <c r="DT31" s="141"/>
      <c r="DU31" s="141"/>
      <c r="DV31" s="141"/>
    </row>
    <row r="32" spans="1:126" s="142" customFormat="1" ht="15.75" x14ac:dyDescent="0.25">
      <c r="A32" s="144"/>
      <c r="B32" s="431"/>
      <c r="C32" s="219" t="s">
        <v>184</v>
      </c>
      <c r="D32" s="171"/>
      <c r="E32" s="172"/>
      <c r="F32" s="171" t="s">
        <v>40</v>
      </c>
      <c r="G32" s="172"/>
      <c r="H32" s="220"/>
      <c r="I32" s="221"/>
      <c r="J32" s="222"/>
      <c r="K32" s="223">
        <v>406</v>
      </c>
      <c r="L32" s="224">
        <f t="shared" si="0"/>
        <v>0</v>
      </c>
      <c r="M32" s="225">
        <f t="shared" si="1"/>
        <v>0</v>
      </c>
      <c r="N32" s="226">
        <f t="shared" si="2"/>
        <v>406</v>
      </c>
      <c r="O32" s="227">
        <f t="shared" si="3"/>
        <v>0</v>
      </c>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1"/>
      <c r="BM32" s="141"/>
      <c r="BN32" s="141"/>
      <c r="BO32" s="141"/>
      <c r="BP32" s="141"/>
      <c r="BQ32" s="141"/>
      <c r="BR32" s="141"/>
      <c r="BS32" s="141"/>
      <c r="BT32" s="141"/>
      <c r="BU32" s="141"/>
      <c r="BV32" s="141"/>
      <c r="BW32" s="141"/>
      <c r="BX32" s="141"/>
      <c r="BY32" s="141"/>
      <c r="BZ32" s="141"/>
      <c r="CA32" s="141"/>
      <c r="CB32" s="141"/>
      <c r="CC32" s="141"/>
      <c r="CD32" s="141"/>
      <c r="CE32" s="141"/>
      <c r="CF32" s="141"/>
      <c r="CG32" s="141"/>
      <c r="CH32" s="141"/>
      <c r="CI32" s="141"/>
      <c r="CJ32" s="141"/>
      <c r="CK32" s="141"/>
      <c r="CL32" s="141"/>
      <c r="CM32" s="141"/>
      <c r="CN32" s="141"/>
      <c r="CO32" s="141"/>
      <c r="CP32" s="141"/>
      <c r="CQ32" s="141"/>
      <c r="CR32" s="141"/>
      <c r="CS32" s="141"/>
      <c r="CT32" s="141"/>
      <c r="CU32" s="141"/>
      <c r="CV32" s="141"/>
      <c r="CW32" s="141"/>
      <c r="CX32" s="141"/>
      <c r="CY32" s="141"/>
      <c r="CZ32" s="141"/>
      <c r="DA32" s="141"/>
      <c r="DB32" s="141"/>
      <c r="DC32" s="141"/>
      <c r="DD32" s="141"/>
      <c r="DE32" s="141"/>
      <c r="DF32" s="141"/>
      <c r="DG32" s="141"/>
      <c r="DH32" s="141"/>
      <c r="DI32" s="141"/>
      <c r="DJ32" s="141"/>
      <c r="DK32" s="141"/>
      <c r="DL32" s="141"/>
      <c r="DM32" s="141"/>
      <c r="DN32" s="141"/>
      <c r="DO32" s="141"/>
      <c r="DP32" s="141"/>
      <c r="DQ32" s="141"/>
      <c r="DR32" s="141"/>
      <c r="DS32" s="141"/>
      <c r="DT32" s="141"/>
      <c r="DU32" s="141"/>
      <c r="DV32" s="141"/>
    </row>
    <row r="33" spans="1:126" s="142" customFormat="1" ht="15.75" x14ac:dyDescent="0.25">
      <c r="A33" s="150" t="s">
        <v>119</v>
      </c>
      <c r="B33" s="126"/>
      <c r="C33" s="228"/>
      <c r="D33" s="151"/>
      <c r="E33" s="152"/>
      <c r="F33" s="151"/>
      <c r="G33" s="152"/>
      <c r="H33" s="229"/>
      <c r="I33" s="230"/>
      <c r="J33" s="231"/>
      <c r="K33" s="232"/>
      <c r="L33" s="233"/>
      <c r="M33" s="234"/>
      <c r="N33" s="235"/>
      <c r="O33" s="236"/>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c r="BJ33" s="141"/>
      <c r="BK33" s="141"/>
      <c r="BL33" s="141"/>
      <c r="BM33" s="141"/>
      <c r="BN33" s="141"/>
      <c r="BO33" s="141"/>
      <c r="BP33" s="141"/>
      <c r="BQ33" s="141"/>
      <c r="BR33" s="141"/>
      <c r="BS33" s="141"/>
      <c r="BT33" s="141"/>
      <c r="BU33" s="141"/>
      <c r="BV33" s="141"/>
      <c r="BW33" s="141"/>
      <c r="BX33" s="141"/>
      <c r="BY33" s="141"/>
      <c r="BZ33" s="141"/>
      <c r="CA33" s="141"/>
      <c r="CB33" s="141"/>
      <c r="CC33" s="141"/>
      <c r="CD33" s="141"/>
      <c r="CE33" s="141"/>
      <c r="CF33" s="141"/>
      <c r="CG33" s="141"/>
      <c r="CH33" s="141"/>
      <c r="CI33" s="141"/>
      <c r="CJ33" s="141"/>
      <c r="CK33" s="141"/>
      <c r="CL33" s="141"/>
      <c r="CM33" s="141"/>
      <c r="CN33" s="141"/>
      <c r="CO33" s="141"/>
      <c r="CP33" s="141"/>
      <c r="CQ33" s="141"/>
      <c r="CR33" s="141"/>
      <c r="CS33" s="141"/>
      <c r="CT33" s="141"/>
      <c r="CU33" s="141"/>
      <c r="CV33" s="141"/>
      <c r="CW33" s="141"/>
      <c r="CX33" s="141"/>
      <c r="CY33" s="141"/>
      <c r="CZ33" s="141"/>
      <c r="DA33" s="141"/>
      <c r="DB33" s="141"/>
      <c r="DC33" s="141"/>
      <c r="DD33" s="141"/>
      <c r="DE33" s="141"/>
      <c r="DF33" s="141"/>
      <c r="DG33" s="141"/>
      <c r="DH33" s="141"/>
      <c r="DI33" s="141"/>
      <c r="DJ33" s="141"/>
      <c r="DK33" s="141"/>
      <c r="DL33" s="141"/>
      <c r="DM33" s="141"/>
      <c r="DN33" s="141"/>
      <c r="DO33" s="141"/>
      <c r="DP33" s="141"/>
      <c r="DQ33" s="141"/>
      <c r="DR33" s="141"/>
      <c r="DS33" s="141"/>
      <c r="DT33" s="141"/>
      <c r="DU33" s="141"/>
      <c r="DV33" s="141"/>
    </row>
    <row r="34" spans="1:126" s="142" customFormat="1" ht="30" x14ac:dyDescent="0.25">
      <c r="A34" s="144"/>
      <c r="B34" s="437"/>
      <c r="C34" s="219" t="s">
        <v>185</v>
      </c>
      <c r="D34" s="171" t="s">
        <v>59</v>
      </c>
      <c r="E34" s="172" t="s">
        <v>38</v>
      </c>
      <c r="F34" s="171" t="s">
        <v>42</v>
      </c>
      <c r="G34" s="172"/>
      <c r="H34" s="220"/>
      <c r="I34" s="221"/>
      <c r="J34" s="222"/>
      <c r="K34" s="223">
        <v>1068</v>
      </c>
      <c r="L34" s="224">
        <f t="shared" si="0"/>
        <v>0</v>
      </c>
      <c r="M34" s="225">
        <f t="shared" si="1"/>
        <v>0</v>
      </c>
      <c r="N34" s="226">
        <f t="shared" si="2"/>
        <v>1068</v>
      </c>
      <c r="O34" s="227">
        <f t="shared" si="3"/>
        <v>0</v>
      </c>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c r="BL34" s="141"/>
      <c r="BM34" s="141"/>
      <c r="BN34" s="141"/>
      <c r="BO34" s="141"/>
      <c r="BP34" s="141"/>
      <c r="BQ34" s="141"/>
      <c r="BR34" s="141"/>
      <c r="BS34" s="141"/>
      <c r="BT34" s="141"/>
      <c r="BU34" s="141"/>
      <c r="BV34" s="141"/>
      <c r="BW34" s="141"/>
      <c r="BX34" s="141"/>
      <c r="BY34" s="141"/>
      <c r="BZ34" s="141"/>
      <c r="CA34" s="141"/>
      <c r="CB34" s="141"/>
      <c r="CC34" s="141"/>
      <c r="CD34" s="141"/>
      <c r="CE34" s="141"/>
      <c r="CF34" s="141"/>
      <c r="CG34" s="141"/>
      <c r="CH34" s="141"/>
      <c r="CI34" s="141"/>
      <c r="CJ34" s="141"/>
      <c r="CK34" s="141"/>
      <c r="CL34" s="141"/>
      <c r="CM34" s="141"/>
      <c r="CN34" s="141"/>
      <c r="CO34" s="141"/>
      <c r="CP34" s="141"/>
      <c r="CQ34" s="141"/>
      <c r="CR34" s="141"/>
      <c r="CS34" s="141"/>
      <c r="CT34" s="141"/>
      <c r="CU34" s="141"/>
      <c r="CV34" s="141"/>
      <c r="CW34" s="141"/>
      <c r="CX34" s="141"/>
      <c r="CY34" s="141"/>
      <c r="CZ34" s="141"/>
      <c r="DA34" s="141"/>
      <c r="DB34" s="141"/>
      <c r="DC34" s="141"/>
      <c r="DD34" s="141"/>
      <c r="DE34" s="141"/>
      <c r="DF34" s="141"/>
      <c r="DG34" s="141"/>
      <c r="DH34" s="141"/>
      <c r="DI34" s="141"/>
      <c r="DJ34" s="141"/>
      <c r="DK34" s="141"/>
      <c r="DL34" s="141"/>
      <c r="DM34" s="141"/>
      <c r="DN34" s="141"/>
      <c r="DO34" s="141"/>
      <c r="DP34" s="141"/>
      <c r="DQ34" s="141"/>
      <c r="DR34" s="141"/>
      <c r="DS34" s="141"/>
      <c r="DT34" s="141"/>
      <c r="DU34" s="141"/>
      <c r="DV34" s="141"/>
    </row>
    <row r="35" spans="1:126" s="142" customFormat="1" ht="15.75" x14ac:dyDescent="0.25">
      <c r="A35" s="144"/>
      <c r="B35" s="438"/>
      <c r="C35" s="219" t="s">
        <v>186</v>
      </c>
      <c r="D35" s="171"/>
      <c r="E35" s="172"/>
      <c r="F35" s="171" t="s">
        <v>41</v>
      </c>
      <c r="G35" s="172"/>
      <c r="H35" s="220"/>
      <c r="I35" s="221"/>
      <c r="J35" s="222"/>
      <c r="K35" s="223">
        <v>1068</v>
      </c>
      <c r="L35" s="224">
        <f t="shared" si="0"/>
        <v>0</v>
      </c>
      <c r="M35" s="225">
        <f t="shared" si="1"/>
        <v>0</v>
      </c>
      <c r="N35" s="226">
        <f t="shared" si="2"/>
        <v>1068</v>
      </c>
      <c r="O35" s="227">
        <f t="shared" si="3"/>
        <v>0</v>
      </c>
      <c r="P35" s="141"/>
      <c r="Q35" s="141"/>
      <c r="R35" s="141"/>
      <c r="S35" s="141"/>
      <c r="T35" s="141"/>
      <c r="U35" s="141"/>
      <c r="V35" s="141"/>
      <c r="W35" s="141"/>
      <c r="X35" s="141"/>
      <c r="Y35" s="141"/>
      <c r="Z35" s="141"/>
      <c r="AA35" s="141"/>
      <c r="AB35" s="141"/>
      <c r="AC35" s="141"/>
      <c r="AD35" s="141"/>
      <c r="AE35" s="141"/>
      <c r="AF35" s="141"/>
      <c r="AG35" s="141"/>
      <c r="AH35" s="141"/>
      <c r="AI35" s="141"/>
      <c r="AJ35" s="141"/>
      <c r="AK35" s="141"/>
      <c r="AL35" s="141"/>
      <c r="AM35" s="141"/>
      <c r="AN35" s="141"/>
      <c r="AO35" s="141"/>
      <c r="AP35" s="141"/>
      <c r="AQ35" s="141"/>
      <c r="AR35" s="141"/>
      <c r="AS35" s="141"/>
      <c r="AT35" s="141"/>
      <c r="AU35" s="141"/>
      <c r="AV35" s="141"/>
      <c r="AW35" s="141"/>
      <c r="AX35" s="141"/>
      <c r="AY35" s="141"/>
      <c r="AZ35" s="141"/>
      <c r="BA35" s="141"/>
      <c r="BB35" s="141"/>
      <c r="BC35" s="141"/>
      <c r="BD35" s="141"/>
      <c r="BE35" s="141"/>
      <c r="BF35" s="141"/>
      <c r="BG35" s="141"/>
      <c r="BH35" s="141"/>
      <c r="BI35" s="141"/>
      <c r="BJ35" s="141"/>
      <c r="BK35" s="141"/>
      <c r="BL35" s="141"/>
      <c r="BM35" s="141"/>
      <c r="BN35" s="141"/>
      <c r="BO35" s="141"/>
      <c r="BP35" s="141"/>
      <c r="BQ35" s="141"/>
      <c r="BR35" s="141"/>
      <c r="BS35" s="141"/>
      <c r="BT35" s="141"/>
      <c r="BU35" s="141"/>
      <c r="BV35" s="141"/>
      <c r="BW35" s="141"/>
      <c r="BX35" s="141"/>
      <c r="BY35" s="141"/>
      <c r="BZ35" s="141"/>
      <c r="CA35" s="141"/>
      <c r="CB35" s="141"/>
      <c r="CC35" s="141"/>
      <c r="CD35" s="141"/>
      <c r="CE35" s="141"/>
      <c r="CF35" s="141"/>
      <c r="CG35" s="141"/>
      <c r="CH35" s="141"/>
      <c r="CI35" s="141"/>
      <c r="CJ35" s="141"/>
      <c r="CK35" s="141"/>
      <c r="CL35" s="141"/>
      <c r="CM35" s="141"/>
      <c r="CN35" s="141"/>
      <c r="CO35" s="141"/>
      <c r="CP35" s="141"/>
      <c r="CQ35" s="141"/>
      <c r="CR35" s="141"/>
      <c r="CS35" s="141"/>
      <c r="CT35" s="141"/>
      <c r="CU35" s="141"/>
      <c r="CV35" s="141"/>
      <c r="CW35" s="141"/>
      <c r="CX35" s="141"/>
      <c r="CY35" s="141"/>
      <c r="CZ35" s="141"/>
      <c r="DA35" s="141"/>
      <c r="DB35" s="141"/>
      <c r="DC35" s="141"/>
      <c r="DD35" s="141"/>
      <c r="DE35" s="141"/>
      <c r="DF35" s="141"/>
      <c r="DG35" s="141"/>
      <c r="DH35" s="141"/>
      <c r="DI35" s="141"/>
      <c r="DJ35" s="141"/>
      <c r="DK35" s="141"/>
      <c r="DL35" s="141"/>
      <c r="DM35" s="141"/>
      <c r="DN35" s="141"/>
      <c r="DO35" s="141"/>
      <c r="DP35" s="141"/>
      <c r="DQ35" s="141"/>
      <c r="DR35" s="141"/>
      <c r="DS35" s="141"/>
      <c r="DT35" s="141"/>
      <c r="DU35" s="141"/>
      <c r="DV35" s="141"/>
    </row>
    <row r="36" spans="1:126" s="142" customFormat="1" ht="15.75" x14ac:dyDescent="0.25">
      <c r="A36" s="144"/>
      <c r="B36" s="438"/>
      <c r="C36" s="219" t="s">
        <v>187</v>
      </c>
      <c r="D36" s="171"/>
      <c r="E36" s="172"/>
      <c r="F36" s="171" t="s">
        <v>40</v>
      </c>
      <c r="G36" s="172"/>
      <c r="H36" s="220"/>
      <c r="I36" s="221"/>
      <c r="J36" s="222"/>
      <c r="K36" s="223">
        <v>1174</v>
      </c>
      <c r="L36" s="224">
        <f t="shared" si="0"/>
        <v>0</v>
      </c>
      <c r="M36" s="225">
        <f t="shared" si="1"/>
        <v>0</v>
      </c>
      <c r="N36" s="226">
        <f t="shared" si="2"/>
        <v>1174</v>
      </c>
      <c r="O36" s="227">
        <f t="shared" si="3"/>
        <v>0</v>
      </c>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c r="BQ36" s="141"/>
      <c r="BR36" s="141"/>
      <c r="BS36" s="141"/>
      <c r="BT36" s="141"/>
      <c r="BU36" s="141"/>
      <c r="BV36" s="141"/>
      <c r="BW36" s="141"/>
      <c r="BX36" s="141"/>
      <c r="BY36" s="141"/>
      <c r="BZ36" s="141"/>
      <c r="CA36" s="141"/>
      <c r="CB36" s="141"/>
      <c r="CC36" s="141"/>
      <c r="CD36" s="141"/>
      <c r="CE36" s="141"/>
      <c r="CF36" s="141"/>
      <c r="CG36" s="141"/>
      <c r="CH36" s="141"/>
      <c r="CI36" s="141"/>
      <c r="CJ36" s="141"/>
      <c r="CK36" s="141"/>
      <c r="CL36" s="141"/>
      <c r="CM36" s="141"/>
      <c r="CN36" s="141"/>
      <c r="CO36" s="141"/>
      <c r="CP36" s="141"/>
      <c r="CQ36" s="141"/>
      <c r="CR36" s="141"/>
      <c r="CS36" s="141"/>
      <c r="CT36" s="141"/>
      <c r="CU36" s="141"/>
      <c r="CV36" s="141"/>
      <c r="CW36" s="141"/>
      <c r="CX36" s="141"/>
      <c r="CY36" s="141"/>
      <c r="CZ36" s="141"/>
      <c r="DA36" s="141"/>
      <c r="DB36" s="141"/>
      <c r="DC36" s="141"/>
      <c r="DD36" s="141"/>
      <c r="DE36" s="141"/>
      <c r="DF36" s="141"/>
      <c r="DG36" s="141"/>
      <c r="DH36" s="141"/>
      <c r="DI36" s="141"/>
      <c r="DJ36" s="141"/>
      <c r="DK36" s="141"/>
      <c r="DL36" s="141"/>
      <c r="DM36" s="141"/>
      <c r="DN36" s="141"/>
      <c r="DO36" s="141"/>
      <c r="DP36" s="141"/>
      <c r="DQ36" s="141"/>
      <c r="DR36" s="141"/>
      <c r="DS36" s="141"/>
      <c r="DT36" s="141"/>
      <c r="DU36" s="141"/>
      <c r="DV36" s="141"/>
    </row>
    <row r="37" spans="1:126" s="142" customFormat="1" ht="45" x14ac:dyDescent="0.25">
      <c r="A37" s="144"/>
      <c r="B37" s="435"/>
      <c r="C37" s="219" t="s">
        <v>188</v>
      </c>
      <c r="D37" s="171" t="s">
        <v>60</v>
      </c>
      <c r="E37" s="172" t="s">
        <v>38</v>
      </c>
      <c r="F37" s="171" t="s">
        <v>41</v>
      </c>
      <c r="G37" s="172"/>
      <c r="H37" s="220"/>
      <c r="I37" s="221"/>
      <c r="J37" s="222"/>
      <c r="K37" s="223">
        <v>834</v>
      </c>
      <c r="L37" s="224">
        <f t="shared" si="0"/>
        <v>0</v>
      </c>
      <c r="M37" s="225">
        <f t="shared" si="1"/>
        <v>0</v>
      </c>
      <c r="N37" s="226">
        <f t="shared" si="2"/>
        <v>834</v>
      </c>
      <c r="O37" s="227">
        <f t="shared" si="3"/>
        <v>0</v>
      </c>
      <c r="P37" s="141"/>
      <c r="Q37" s="141"/>
      <c r="R37" s="141"/>
      <c r="S37" s="141"/>
      <c r="T37" s="141"/>
      <c r="U37" s="141"/>
      <c r="V37" s="141"/>
      <c r="W37" s="141"/>
      <c r="X37" s="141"/>
      <c r="Y37" s="141"/>
      <c r="Z37" s="141"/>
      <c r="AA37" s="141"/>
      <c r="AB37" s="141"/>
      <c r="AC37" s="141"/>
      <c r="AD37" s="141"/>
      <c r="AE37" s="141"/>
      <c r="AF37" s="141"/>
      <c r="AG37" s="141"/>
      <c r="AH37" s="141"/>
      <c r="AI37" s="141"/>
      <c r="AJ37" s="141"/>
      <c r="AK37" s="141"/>
      <c r="AL37" s="141"/>
      <c r="AM37" s="141"/>
      <c r="AN37" s="141"/>
      <c r="AO37" s="141"/>
      <c r="AP37" s="141"/>
      <c r="AQ37" s="141"/>
      <c r="AR37" s="141"/>
      <c r="AS37" s="141"/>
      <c r="AT37" s="141"/>
      <c r="AU37" s="141"/>
      <c r="AV37" s="141"/>
      <c r="AW37" s="141"/>
      <c r="AX37" s="141"/>
      <c r="AY37" s="141"/>
      <c r="AZ37" s="141"/>
      <c r="BA37" s="141"/>
      <c r="BB37" s="141"/>
      <c r="BC37" s="141"/>
      <c r="BD37" s="141"/>
      <c r="BE37" s="141"/>
      <c r="BF37" s="141"/>
      <c r="BG37" s="141"/>
      <c r="BH37" s="141"/>
      <c r="BI37" s="141"/>
      <c r="BJ37" s="141"/>
      <c r="BK37" s="141"/>
      <c r="BL37" s="141"/>
      <c r="BM37" s="141"/>
      <c r="BN37" s="141"/>
      <c r="BO37" s="141"/>
      <c r="BP37" s="141"/>
      <c r="BQ37" s="141"/>
      <c r="BR37" s="141"/>
      <c r="BS37" s="141"/>
      <c r="BT37" s="141"/>
      <c r="BU37" s="141"/>
      <c r="BV37" s="141"/>
      <c r="BW37" s="141"/>
      <c r="BX37" s="141"/>
      <c r="BY37" s="141"/>
      <c r="BZ37" s="141"/>
      <c r="CA37" s="141"/>
      <c r="CB37" s="141"/>
      <c r="CC37" s="141"/>
      <c r="CD37" s="141"/>
      <c r="CE37" s="141"/>
      <c r="CF37" s="141"/>
      <c r="CG37" s="141"/>
      <c r="CH37" s="141"/>
      <c r="CI37" s="141"/>
      <c r="CJ37" s="141"/>
      <c r="CK37" s="141"/>
      <c r="CL37" s="141"/>
      <c r="CM37" s="141"/>
      <c r="CN37" s="141"/>
      <c r="CO37" s="141"/>
      <c r="CP37" s="141"/>
      <c r="CQ37" s="141"/>
      <c r="CR37" s="141"/>
      <c r="CS37" s="141"/>
      <c r="CT37" s="141"/>
      <c r="CU37" s="141"/>
      <c r="CV37" s="141"/>
      <c r="CW37" s="141"/>
      <c r="CX37" s="141"/>
      <c r="CY37" s="141"/>
      <c r="CZ37" s="141"/>
      <c r="DA37" s="141"/>
      <c r="DB37" s="141"/>
      <c r="DC37" s="141"/>
      <c r="DD37" s="141"/>
      <c r="DE37" s="141"/>
      <c r="DF37" s="141"/>
      <c r="DG37" s="141"/>
      <c r="DH37" s="141"/>
      <c r="DI37" s="141"/>
      <c r="DJ37" s="141"/>
      <c r="DK37" s="141"/>
      <c r="DL37" s="141"/>
      <c r="DM37" s="141"/>
      <c r="DN37" s="141"/>
      <c r="DO37" s="141"/>
      <c r="DP37" s="141"/>
      <c r="DQ37" s="141"/>
      <c r="DR37" s="141"/>
      <c r="DS37" s="141"/>
      <c r="DT37" s="141"/>
      <c r="DU37" s="141"/>
      <c r="DV37" s="141"/>
    </row>
    <row r="38" spans="1:126" s="142" customFormat="1" ht="15.75" x14ac:dyDescent="0.25">
      <c r="A38" s="144"/>
      <c r="B38" s="436"/>
      <c r="C38" s="219" t="s">
        <v>189</v>
      </c>
      <c r="D38" s="171"/>
      <c r="E38" s="172"/>
      <c r="F38" s="171" t="s">
        <v>40</v>
      </c>
      <c r="G38" s="172"/>
      <c r="H38" s="220"/>
      <c r="I38" s="221"/>
      <c r="J38" s="222"/>
      <c r="K38" s="223">
        <v>834</v>
      </c>
      <c r="L38" s="224">
        <f t="shared" si="0"/>
        <v>0</v>
      </c>
      <c r="M38" s="225">
        <f t="shared" si="1"/>
        <v>0</v>
      </c>
      <c r="N38" s="226">
        <f t="shared" si="2"/>
        <v>834</v>
      </c>
      <c r="O38" s="227">
        <f t="shared" si="3"/>
        <v>0</v>
      </c>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141"/>
      <c r="AM38" s="141"/>
      <c r="AN38" s="141"/>
      <c r="AO38" s="141"/>
      <c r="AP38" s="141"/>
      <c r="AQ38" s="141"/>
      <c r="AR38" s="141"/>
      <c r="AS38" s="141"/>
      <c r="AT38" s="141"/>
      <c r="AU38" s="141"/>
      <c r="AV38" s="141"/>
      <c r="AW38" s="141"/>
      <c r="AX38" s="141"/>
      <c r="AY38" s="141"/>
      <c r="AZ38" s="141"/>
      <c r="BA38" s="141"/>
      <c r="BB38" s="141"/>
      <c r="BC38" s="141"/>
      <c r="BD38" s="141"/>
      <c r="BE38" s="141"/>
      <c r="BF38" s="141"/>
      <c r="BG38" s="141"/>
      <c r="BH38" s="141"/>
      <c r="BI38" s="141"/>
      <c r="BJ38" s="141"/>
      <c r="BK38" s="141"/>
      <c r="BL38" s="141"/>
      <c r="BM38" s="141"/>
      <c r="BN38" s="141"/>
      <c r="BO38" s="141"/>
      <c r="BP38" s="141"/>
      <c r="BQ38" s="141"/>
      <c r="BR38" s="141"/>
      <c r="BS38" s="141"/>
      <c r="BT38" s="141"/>
      <c r="BU38" s="141"/>
      <c r="BV38" s="141"/>
      <c r="BW38" s="141"/>
      <c r="BX38" s="141"/>
      <c r="BY38" s="141"/>
      <c r="BZ38" s="141"/>
      <c r="CA38" s="141"/>
      <c r="CB38" s="141"/>
      <c r="CC38" s="141"/>
      <c r="CD38" s="141"/>
      <c r="CE38" s="141"/>
      <c r="CF38" s="141"/>
      <c r="CG38" s="141"/>
      <c r="CH38" s="141"/>
      <c r="CI38" s="141"/>
      <c r="CJ38" s="141"/>
      <c r="CK38" s="141"/>
      <c r="CL38" s="141"/>
      <c r="CM38" s="141"/>
      <c r="CN38" s="141"/>
      <c r="CO38" s="141"/>
      <c r="CP38" s="141"/>
      <c r="CQ38" s="141"/>
      <c r="CR38" s="141"/>
      <c r="CS38" s="141"/>
      <c r="CT38" s="141"/>
      <c r="CU38" s="141"/>
      <c r="CV38" s="141"/>
      <c r="CW38" s="141"/>
      <c r="CX38" s="141"/>
      <c r="CY38" s="141"/>
      <c r="CZ38" s="141"/>
      <c r="DA38" s="141"/>
      <c r="DB38" s="141"/>
      <c r="DC38" s="141"/>
      <c r="DD38" s="141"/>
      <c r="DE38" s="141"/>
      <c r="DF38" s="141"/>
      <c r="DG38" s="141"/>
      <c r="DH38" s="141"/>
      <c r="DI38" s="141"/>
      <c r="DJ38" s="141"/>
      <c r="DK38" s="141"/>
      <c r="DL38" s="141"/>
      <c r="DM38" s="141"/>
      <c r="DN38" s="141"/>
      <c r="DO38" s="141"/>
      <c r="DP38" s="141"/>
      <c r="DQ38" s="141"/>
      <c r="DR38" s="141"/>
      <c r="DS38" s="141"/>
      <c r="DT38" s="141"/>
      <c r="DU38" s="141"/>
      <c r="DV38" s="141"/>
    </row>
    <row r="39" spans="1:126" s="142" customFormat="1" ht="15.75" x14ac:dyDescent="0.25">
      <c r="A39" s="150" t="s">
        <v>120</v>
      </c>
      <c r="B39" s="126"/>
      <c r="C39" s="228"/>
      <c r="D39" s="151"/>
      <c r="E39" s="152"/>
      <c r="F39" s="151"/>
      <c r="G39" s="152"/>
      <c r="H39" s="229"/>
      <c r="I39" s="230"/>
      <c r="J39" s="231"/>
      <c r="K39" s="232"/>
      <c r="L39" s="233"/>
      <c r="M39" s="234"/>
      <c r="N39" s="235"/>
      <c r="O39" s="236"/>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141"/>
      <c r="AM39" s="141"/>
      <c r="AN39" s="141"/>
      <c r="AO39" s="141"/>
      <c r="AP39" s="141"/>
      <c r="AQ39" s="141"/>
      <c r="AR39" s="141"/>
      <c r="AS39" s="141"/>
      <c r="AT39" s="141"/>
      <c r="AU39" s="141"/>
      <c r="AV39" s="141"/>
      <c r="AW39" s="141"/>
      <c r="AX39" s="141"/>
      <c r="AY39" s="141"/>
      <c r="AZ39" s="141"/>
      <c r="BA39" s="141"/>
      <c r="BB39" s="141"/>
      <c r="BC39" s="141"/>
      <c r="BD39" s="141"/>
      <c r="BE39" s="141"/>
      <c r="BF39" s="141"/>
      <c r="BG39" s="141"/>
      <c r="BH39" s="141"/>
      <c r="BI39" s="141"/>
      <c r="BJ39" s="141"/>
      <c r="BK39" s="141"/>
      <c r="BL39" s="141"/>
      <c r="BM39" s="141"/>
      <c r="BN39" s="141"/>
      <c r="BO39" s="141"/>
      <c r="BP39" s="141"/>
      <c r="BQ39" s="141"/>
      <c r="BR39" s="141"/>
      <c r="BS39" s="141"/>
      <c r="BT39" s="141"/>
      <c r="BU39" s="141"/>
      <c r="BV39" s="141"/>
      <c r="BW39" s="141"/>
      <c r="BX39" s="141"/>
      <c r="BY39" s="141"/>
      <c r="BZ39" s="141"/>
      <c r="CA39" s="141"/>
      <c r="CB39" s="141"/>
      <c r="CC39" s="141"/>
      <c r="CD39" s="141"/>
      <c r="CE39" s="141"/>
      <c r="CF39" s="141"/>
      <c r="CG39" s="141"/>
      <c r="CH39" s="141"/>
      <c r="CI39" s="141"/>
      <c r="CJ39" s="141"/>
      <c r="CK39" s="141"/>
      <c r="CL39" s="141"/>
      <c r="CM39" s="141"/>
      <c r="CN39" s="141"/>
      <c r="CO39" s="141"/>
      <c r="CP39" s="141"/>
      <c r="CQ39" s="141"/>
      <c r="CR39" s="141"/>
      <c r="CS39" s="141"/>
      <c r="CT39" s="141"/>
      <c r="CU39" s="141"/>
      <c r="CV39" s="141"/>
      <c r="CW39" s="141"/>
      <c r="CX39" s="141"/>
      <c r="CY39" s="141"/>
      <c r="CZ39" s="141"/>
      <c r="DA39" s="141"/>
      <c r="DB39" s="141"/>
      <c r="DC39" s="141"/>
      <c r="DD39" s="141"/>
      <c r="DE39" s="141"/>
      <c r="DF39" s="141"/>
      <c r="DG39" s="141"/>
      <c r="DH39" s="141"/>
      <c r="DI39" s="141"/>
      <c r="DJ39" s="141"/>
      <c r="DK39" s="141"/>
      <c r="DL39" s="141"/>
      <c r="DM39" s="141"/>
      <c r="DN39" s="141"/>
      <c r="DO39" s="141"/>
      <c r="DP39" s="141"/>
      <c r="DQ39" s="141"/>
      <c r="DR39" s="141"/>
      <c r="DS39" s="141"/>
      <c r="DT39" s="141"/>
      <c r="DU39" s="141"/>
      <c r="DV39" s="141"/>
    </row>
    <row r="40" spans="1:126" s="142" customFormat="1" ht="30" x14ac:dyDescent="0.25">
      <c r="A40" s="144"/>
      <c r="B40" s="440"/>
      <c r="C40" s="219" t="s">
        <v>190</v>
      </c>
      <c r="D40" s="171" t="s">
        <v>59</v>
      </c>
      <c r="E40" s="172" t="s">
        <v>38</v>
      </c>
      <c r="F40" s="171" t="s">
        <v>42</v>
      </c>
      <c r="G40" s="172"/>
      <c r="H40" s="220"/>
      <c r="I40" s="221"/>
      <c r="J40" s="222"/>
      <c r="K40" s="223">
        <v>1760</v>
      </c>
      <c r="L40" s="224">
        <f t="shared" si="0"/>
        <v>0</v>
      </c>
      <c r="M40" s="225">
        <f t="shared" si="1"/>
        <v>0</v>
      </c>
      <c r="N40" s="226">
        <f t="shared" si="2"/>
        <v>1760</v>
      </c>
      <c r="O40" s="227">
        <f t="shared" si="3"/>
        <v>0</v>
      </c>
      <c r="P40" s="141"/>
      <c r="Q40" s="141"/>
      <c r="R40" s="141"/>
      <c r="S40" s="141"/>
      <c r="T40" s="141"/>
      <c r="U40" s="141"/>
      <c r="V40" s="141"/>
      <c r="W40" s="141"/>
      <c r="X40" s="141"/>
      <c r="Y40" s="141"/>
      <c r="Z40" s="141"/>
      <c r="AA40" s="141"/>
      <c r="AB40" s="141"/>
      <c r="AC40" s="141"/>
      <c r="AD40" s="141"/>
      <c r="AE40" s="141"/>
      <c r="AF40" s="141"/>
      <c r="AG40" s="141"/>
      <c r="AH40" s="141"/>
      <c r="AI40" s="141"/>
      <c r="AJ40" s="141"/>
      <c r="AK40" s="141"/>
      <c r="AL40" s="141"/>
      <c r="AM40" s="141"/>
      <c r="AN40" s="141"/>
      <c r="AO40" s="141"/>
      <c r="AP40" s="141"/>
      <c r="AQ40" s="141"/>
      <c r="AR40" s="141"/>
      <c r="AS40" s="141"/>
      <c r="AT40" s="141"/>
      <c r="AU40" s="141"/>
      <c r="AV40" s="141"/>
      <c r="AW40" s="141"/>
      <c r="AX40" s="141"/>
      <c r="AY40" s="141"/>
      <c r="AZ40" s="141"/>
      <c r="BA40" s="141"/>
      <c r="BB40" s="141"/>
      <c r="BC40" s="141"/>
      <c r="BD40" s="141"/>
      <c r="BE40" s="141"/>
      <c r="BF40" s="141"/>
      <c r="BG40" s="141"/>
      <c r="BH40" s="141"/>
      <c r="BI40" s="141"/>
      <c r="BJ40" s="141"/>
      <c r="BK40" s="141"/>
      <c r="BL40" s="141"/>
      <c r="BM40" s="141"/>
      <c r="BN40" s="141"/>
      <c r="BO40" s="141"/>
      <c r="BP40" s="141"/>
      <c r="BQ40" s="141"/>
      <c r="BR40" s="141"/>
      <c r="BS40" s="141"/>
      <c r="BT40" s="141"/>
      <c r="BU40" s="141"/>
      <c r="BV40" s="141"/>
      <c r="BW40" s="141"/>
      <c r="BX40" s="141"/>
      <c r="BY40" s="141"/>
      <c r="BZ40" s="141"/>
      <c r="CA40" s="141"/>
      <c r="CB40" s="141"/>
      <c r="CC40" s="141"/>
      <c r="CD40" s="141"/>
      <c r="CE40" s="141"/>
      <c r="CF40" s="141"/>
      <c r="CG40" s="141"/>
      <c r="CH40" s="141"/>
      <c r="CI40" s="141"/>
      <c r="CJ40" s="141"/>
      <c r="CK40" s="141"/>
      <c r="CL40" s="141"/>
      <c r="CM40" s="141"/>
      <c r="CN40" s="141"/>
      <c r="CO40" s="141"/>
      <c r="CP40" s="141"/>
      <c r="CQ40" s="141"/>
      <c r="CR40" s="141"/>
      <c r="CS40" s="141"/>
      <c r="CT40" s="141"/>
      <c r="CU40" s="141"/>
      <c r="CV40" s="141"/>
      <c r="CW40" s="141"/>
      <c r="CX40" s="141"/>
      <c r="CY40" s="141"/>
      <c r="CZ40" s="141"/>
      <c r="DA40" s="141"/>
      <c r="DB40" s="141"/>
      <c r="DC40" s="141"/>
      <c r="DD40" s="141"/>
      <c r="DE40" s="141"/>
      <c r="DF40" s="141"/>
      <c r="DG40" s="141"/>
      <c r="DH40" s="141"/>
      <c r="DI40" s="141"/>
      <c r="DJ40" s="141"/>
      <c r="DK40" s="141"/>
      <c r="DL40" s="141"/>
      <c r="DM40" s="141"/>
      <c r="DN40" s="141"/>
      <c r="DO40" s="141"/>
      <c r="DP40" s="141"/>
      <c r="DQ40" s="141"/>
      <c r="DR40" s="141"/>
      <c r="DS40" s="141"/>
      <c r="DT40" s="141"/>
      <c r="DU40" s="141"/>
      <c r="DV40" s="141"/>
    </row>
    <row r="41" spans="1:126" s="142" customFormat="1" ht="15.75" x14ac:dyDescent="0.25">
      <c r="A41" s="144"/>
      <c r="B41" s="435"/>
      <c r="C41" s="219" t="s">
        <v>191</v>
      </c>
      <c r="D41" s="171"/>
      <c r="E41" s="172"/>
      <c r="F41" s="171" t="s">
        <v>43</v>
      </c>
      <c r="G41" s="172"/>
      <c r="H41" s="220"/>
      <c r="I41" s="221"/>
      <c r="J41" s="222"/>
      <c r="K41" s="223">
        <v>1760</v>
      </c>
      <c r="L41" s="224">
        <f t="shared" si="0"/>
        <v>0</v>
      </c>
      <c r="M41" s="225">
        <f t="shared" si="1"/>
        <v>0</v>
      </c>
      <c r="N41" s="226">
        <f t="shared" si="2"/>
        <v>1760</v>
      </c>
      <c r="O41" s="227">
        <f t="shared" si="3"/>
        <v>0</v>
      </c>
      <c r="P41" s="141"/>
      <c r="Q41" s="141"/>
      <c r="R41" s="141"/>
      <c r="S41" s="141"/>
      <c r="T41" s="141"/>
      <c r="U41" s="141"/>
      <c r="V41" s="141"/>
      <c r="W41" s="141"/>
      <c r="X41" s="141"/>
      <c r="Y41" s="141"/>
      <c r="Z41" s="141"/>
      <c r="AA41" s="141"/>
      <c r="AB41" s="141"/>
      <c r="AC41" s="141"/>
      <c r="AD41" s="141"/>
      <c r="AE41" s="141"/>
      <c r="AF41" s="141"/>
      <c r="AG41" s="141"/>
      <c r="AH41" s="141"/>
      <c r="AI41" s="141"/>
      <c r="AJ41" s="141"/>
      <c r="AK41" s="141"/>
      <c r="AL41" s="141"/>
      <c r="AM41" s="141"/>
      <c r="AN41" s="141"/>
      <c r="AO41" s="141"/>
      <c r="AP41" s="141"/>
      <c r="AQ41" s="141"/>
      <c r="AR41" s="141"/>
      <c r="AS41" s="141"/>
      <c r="AT41" s="141"/>
      <c r="AU41" s="141"/>
      <c r="AV41" s="141"/>
      <c r="AW41" s="141"/>
      <c r="AX41" s="141"/>
      <c r="AY41" s="141"/>
      <c r="AZ41" s="141"/>
      <c r="BA41" s="141"/>
      <c r="BB41" s="141"/>
      <c r="BC41" s="141"/>
      <c r="BD41" s="141"/>
      <c r="BE41" s="141"/>
      <c r="BF41" s="141"/>
      <c r="BG41" s="141"/>
      <c r="BH41" s="141"/>
      <c r="BI41" s="141"/>
      <c r="BJ41" s="141"/>
      <c r="BK41" s="141"/>
      <c r="BL41" s="141"/>
      <c r="BM41" s="141"/>
      <c r="BN41" s="141"/>
      <c r="BO41" s="141"/>
      <c r="BP41" s="141"/>
      <c r="BQ41" s="141"/>
      <c r="BR41" s="141"/>
      <c r="BS41" s="141"/>
      <c r="BT41" s="141"/>
      <c r="BU41" s="141"/>
      <c r="BV41" s="141"/>
      <c r="BW41" s="141"/>
      <c r="BX41" s="141"/>
      <c r="BY41" s="141"/>
      <c r="BZ41" s="141"/>
      <c r="CA41" s="141"/>
      <c r="CB41" s="141"/>
      <c r="CC41" s="141"/>
      <c r="CD41" s="141"/>
      <c r="CE41" s="141"/>
      <c r="CF41" s="141"/>
      <c r="CG41" s="141"/>
      <c r="CH41" s="141"/>
      <c r="CI41" s="141"/>
      <c r="CJ41" s="141"/>
      <c r="CK41" s="141"/>
      <c r="CL41" s="141"/>
      <c r="CM41" s="141"/>
      <c r="CN41" s="141"/>
      <c r="CO41" s="141"/>
      <c r="CP41" s="141"/>
      <c r="CQ41" s="141"/>
      <c r="CR41" s="141"/>
      <c r="CS41" s="141"/>
      <c r="CT41" s="141"/>
      <c r="CU41" s="141"/>
      <c r="CV41" s="141"/>
      <c r="CW41" s="141"/>
      <c r="CX41" s="141"/>
      <c r="CY41" s="141"/>
      <c r="CZ41" s="141"/>
      <c r="DA41" s="141"/>
      <c r="DB41" s="141"/>
      <c r="DC41" s="141"/>
      <c r="DD41" s="141"/>
      <c r="DE41" s="141"/>
      <c r="DF41" s="141"/>
      <c r="DG41" s="141"/>
      <c r="DH41" s="141"/>
      <c r="DI41" s="141"/>
      <c r="DJ41" s="141"/>
      <c r="DK41" s="141"/>
      <c r="DL41" s="141"/>
      <c r="DM41" s="141"/>
      <c r="DN41" s="141"/>
      <c r="DO41" s="141"/>
      <c r="DP41" s="141"/>
      <c r="DQ41" s="141"/>
      <c r="DR41" s="141"/>
      <c r="DS41" s="141"/>
      <c r="DT41" s="141"/>
      <c r="DU41" s="141"/>
      <c r="DV41" s="141"/>
    </row>
    <row r="42" spans="1:126" s="142" customFormat="1" ht="15.75" x14ac:dyDescent="0.25">
      <c r="A42" s="144"/>
      <c r="B42" s="435"/>
      <c r="C42" s="219" t="s">
        <v>192</v>
      </c>
      <c r="D42" s="171"/>
      <c r="E42" s="172"/>
      <c r="F42" s="171" t="s">
        <v>40</v>
      </c>
      <c r="G42" s="172"/>
      <c r="H42" s="220"/>
      <c r="I42" s="221"/>
      <c r="J42" s="222"/>
      <c r="K42" s="223">
        <v>1796</v>
      </c>
      <c r="L42" s="224">
        <f t="shared" si="0"/>
        <v>0</v>
      </c>
      <c r="M42" s="225">
        <f t="shared" si="1"/>
        <v>0</v>
      </c>
      <c r="N42" s="226">
        <f t="shared" si="2"/>
        <v>1796</v>
      </c>
      <c r="O42" s="227">
        <f t="shared" si="3"/>
        <v>0</v>
      </c>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1"/>
      <c r="BC42" s="141"/>
      <c r="BD42" s="141"/>
      <c r="BE42" s="141"/>
      <c r="BF42" s="141"/>
      <c r="BG42" s="141"/>
      <c r="BH42" s="141"/>
      <c r="BI42" s="141"/>
      <c r="BJ42" s="141"/>
      <c r="BK42" s="141"/>
      <c r="BL42" s="141"/>
      <c r="BM42" s="141"/>
      <c r="BN42" s="141"/>
      <c r="BO42" s="141"/>
      <c r="BP42" s="141"/>
      <c r="BQ42" s="141"/>
      <c r="BR42" s="141"/>
      <c r="BS42" s="141"/>
      <c r="BT42" s="141"/>
      <c r="BU42" s="141"/>
      <c r="BV42" s="141"/>
      <c r="BW42" s="141"/>
      <c r="BX42" s="141"/>
      <c r="BY42" s="141"/>
      <c r="BZ42" s="141"/>
      <c r="CA42" s="141"/>
      <c r="CB42" s="141"/>
      <c r="CC42" s="141"/>
      <c r="CD42" s="141"/>
      <c r="CE42" s="141"/>
      <c r="CF42" s="141"/>
      <c r="CG42" s="141"/>
      <c r="CH42" s="141"/>
      <c r="CI42" s="141"/>
      <c r="CJ42" s="141"/>
      <c r="CK42" s="141"/>
      <c r="CL42" s="141"/>
      <c r="CM42" s="141"/>
      <c r="CN42" s="141"/>
      <c r="CO42" s="141"/>
      <c r="CP42" s="141"/>
      <c r="CQ42" s="141"/>
      <c r="CR42" s="141"/>
      <c r="CS42" s="141"/>
      <c r="CT42" s="141"/>
      <c r="CU42" s="141"/>
      <c r="CV42" s="141"/>
      <c r="CW42" s="141"/>
      <c r="CX42" s="141"/>
      <c r="CY42" s="141"/>
      <c r="CZ42" s="141"/>
      <c r="DA42" s="141"/>
      <c r="DB42" s="141"/>
      <c r="DC42" s="141"/>
      <c r="DD42" s="141"/>
      <c r="DE42" s="141"/>
      <c r="DF42" s="141"/>
      <c r="DG42" s="141"/>
      <c r="DH42" s="141"/>
      <c r="DI42" s="141"/>
      <c r="DJ42" s="141"/>
      <c r="DK42" s="141"/>
      <c r="DL42" s="141"/>
      <c r="DM42" s="141"/>
      <c r="DN42" s="141"/>
      <c r="DO42" s="141"/>
      <c r="DP42" s="141"/>
      <c r="DQ42" s="141"/>
      <c r="DR42" s="141"/>
      <c r="DS42" s="141"/>
      <c r="DT42" s="141"/>
      <c r="DU42" s="141"/>
      <c r="DV42" s="141"/>
    </row>
    <row r="43" spans="1:126" s="142" customFormat="1" ht="45" x14ac:dyDescent="0.25">
      <c r="A43" s="144"/>
      <c r="B43" s="435"/>
      <c r="C43" s="219" t="s">
        <v>193</v>
      </c>
      <c r="D43" s="171" t="s">
        <v>60</v>
      </c>
      <c r="E43" s="172" t="s">
        <v>38</v>
      </c>
      <c r="F43" s="171" t="s">
        <v>41</v>
      </c>
      <c r="G43" s="172"/>
      <c r="H43" s="220"/>
      <c r="I43" s="221"/>
      <c r="J43" s="222"/>
      <c r="K43" s="223">
        <v>1080</v>
      </c>
      <c r="L43" s="224">
        <f t="shared" si="0"/>
        <v>0</v>
      </c>
      <c r="M43" s="225">
        <f t="shared" si="1"/>
        <v>0</v>
      </c>
      <c r="N43" s="226">
        <f t="shared" si="2"/>
        <v>1080</v>
      </c>
      <c r="O43" s="227">
        <f t="shared" si="3"/>
        <v>0</v>
      </c>
      <c r="P43" s="141"/>
      <c r="Q43" s="141"/>
      <c r="R43" s="141"/>
      <c r="S43" s="141"/>
      <c r="T43" s="141"/>
      <c r="U43" s="141"/>
      <c r="V43" s="141"/>
      <c r="W43" s="141"/>
      <c r="X43" s="141"/>
      <c r="Y43" s="141"/>
      <c r="Z43" s="141"/>
      <c r="AA43" s="141"/>
      <c r="AB43" s="141"/>
      <c r="AC43" s="141"/>
      <c r="AD43" s="141"/>
      <c r="AE43" s="141"/>
      <c r="AF43" s="141"/>
      <c r="AG43" s="141"/>
      <c r="AH43" s="141"/>
      <c r="AI43" s="141"/>
      <c r="AJ43" s="141"/>
      <c r="AK43" s="141"/>
      <c r="AL43" s="141"/>
      <c r="AM43" s="141"/>
      <c r="AN43" s="141"/>
      <c r="AO43" s="141"/>
      <c r="AP43" s="141"/>
      <c r="AQ43" s="141"/>
      <c r="AR43" s="141"/>
      <c r="AS43" s="141"/>
      <c r="AT43" s="141"/>
      <c r="AU43" s="141"/>
      <c r="AV43" s="141"/>
      <c r="AW43" s="141"/>
      <c r="AX43" s="141"/>
      <c r="AY43" s="141"/>
      <c r="AZ43" s="141"/>
      <c r="BA43" s="141"/>
      <c r="BB43" s="141"/>
      <c r="BC43" s="141"/>
      <c r="BD43" s="141"/>
      <c r="BE43" s="141"/>
      <c r="BF43" s="141"/>
      <c r="BG43" s="141"/>
      <c r="BH43" s="141"/>
      <c r="BI43" s="141"/>
      <c r="BJ43" s="141"/>
      <c r="BK43" s="141"/>
      <c r="BL43" s="141"/>
      <c r="BM43" s="141"/>
      <c r="BN43" s="141"/>
      <c r="BO43" s="141"/>
      <c r="BP43" s="141"/>
      <c r="BQ43" s="141"/>
      <c r="BR43" s="141"/>
      <c r="BS43" s="141"/>
      <c r="BT43" s="141"/>
      <c r="BU43" s="141"/>
      <c r="BV43" s="141"/>
      <c r="BW43" s="141"/>
      <c r="BX43" s="141"/>
      <c r="BY43" s="141"/>
      <c r="BZ43" s="141"/>
      <c r="CA43" s="141"/>
      <c r="CB43" s="141"/>
      <c r="CC43" s="141"/>
      <c r="CD43" s="141"/>
      <c r="CE43" s="141"/>
      <c r="CF43" s="141"/>
      <c r="CG43" s="141"/>
      <c r="CH43" s="141"/>
      <c r="CI43" s="141"/>
      <c r="CJ43" s="141"/>
      <c r="CK43" s="141"/>
      <c r="CL43" s="141"/>
      <c r="CM43" s="141"/>
      <c r="CN43" s="141"/>
      <c r="CO43" s="141"/>
      <c r="CP43" s="141"/>
      <c r="CQ43" s="141"/>
      <c r="CR43" s="141"/>
      <c r="CS43" s="141"/>
      <c r="CT43" s="141"/>
      <c r="CU43" s="141"/>
      <c r="CV43" s="141"/>
      <c r="CW43" s="141"/>
      <c r="CX43" s="141"/>
      <c r="CY43" s="141"/>
      <c r="CZ43" s="141"/>
      <c r="DA43" s="141"/>
      <c r="DB43" s="141"/>
      <c r="DC43" s="141"/>
      <c r="DD43" s="141"/>
      <c r="DE43" s="141"/>
      <c r="DF43" s="141"/>
      <c r="DG43" s="141"/>
      <c r="DH43" s="141"/>
      <c r="DI43" s="141"/>
      <c r="DJ43" s="141"/>
      <c r="DK43" s="141"/>
      <c r="DL43" s="141"/>
      <c r="DM43" s="141"/>
      <c r="DN43" s="141"/>
      <c r="DO43" s="141"/>
      <c r="DP43" s="141"/>
      <c r="DQ43" s="141"/>
      <c r="DR43" s="141"/>
      <c r="DS43" s="141"/>
      <c r="DT43" s="141"/>
      <c r="DU43" s="141"/>
      <c r="DV43" s="141"/>
    </row>
    <row r="44" spans="1:126" s="142" customFormat="1" ht="15.75" x14ac:dyDescent="0.25">
      <c r="A44" s="144"/>
      <c r="B44" s="436"/>
      <c r="C44" s="219" t="s">
        <v>194</v>
      </c>
      <c r="D44" s="171"/>
      <c r="E44" s="172"/>
      <c r="F44" s="171" t="s">
        <v>40</v>
      </c>
      <c r="G44" s="172"/>
      <c r="H44" s="220"/>
      <c r="I44" s="221"/>
      <c r="J44" s="222"/>
      <c r="K44" s="223">
        <v>1080</v>
      </c>
      <c r="L44" s="224">
        <f t="shared" si="0"/>
        <v>0</v>
      </c>
      <c r="M44" s="225">
        <f t="shared" si="1"/>
        <v>0</v>
      </c>
      <c r="N44" s="226">
        <f t="shared" si="2"/>
        <v>1080</v>
      </c>
      <c r="O44" s="227">
        <f t="shared" si="3"/>
        <v>0</v>
      </c>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1"/>
      <c r="BM44" s="141"/>
      <c r="BN44" s="141"/>
      <c r="BO44" s="141"/>
      <c r="BP44" s="141"/>
      <c r="BQ44" s="141"/>
      <c r="BR44" s="141"/>
      <c r="BS44" s="141"/>
      <c r="BT44" s="141"/>
      <c r="BU44" s="141"/>
      <c r="BV44" s="141"/>
      <c r="BW44" s="141"/>
      <c r="BX44" s="141"/>
      <c r="BY44" s="141"/>
      <c r="BZ44" s="141"/>
      <c r="CA44" s="141"/>
      <c r="CB44" s="141"/>
      <c r="CC44" s="141"/>
      <c r="CD44" s="141"/>
      <c r="CE44" s="141"/>
      <c r="CF44" s="141"/>
      <c r="CG44" s="141"/>
      <c r="CH44" s="141"/>
      <c r="CI44" s="141"/>
      <c r="CJ44" s="141"/>
      <c r="CK44" s="141"/>
      <c r="CL44" s="141"/>
      <c r="CM44" s="141"/>
      <c r="CN44" s="141"/>
      <c r="CO44" s="141"/>
      <c r="CP44" s="141"/>
      <c r="CQ44" s="141"/>
      <c r="CR44" s="141"/>
      <c r="CS44" s="141"/>
      <c r="CT44" s="141"/>
      <c r="CU44" s="141"/>
      <c r="CV44" s="141"/>
      <c r="CW44" s="141"/>
      <c r="CX44" s="141"/>
      <c r="CY44" s="141"/>
      <c r="CZ44" s="141"/>
      <c r="DA44" s="141"/>
      <c r="DB44" s="141"/>
      <c r="DC44" s="141"/>
      <c r="DD44" s="141"/>
      <c r="DE44" s="141"/>
      <c r="DF44" s="141"/>
      <c r="DG44" s="141"/>
      <c r="DH44" s="141"/>
      <c r="DI44" s="141"/>
      <c r="DJ44" s="141"/>
      <c r="DK44" s="141"/>
      <c r="DL44" s="141"/>
      <c r="DM44" s="141"/>
      <c r="DN44" s="141"/>
      <c r="DO44" s="141"/>
      <c r="DP44" s="141"/>
      <c r="DQ44" s="141"/>
      <c r="DR44" s="141"/>
      <c r="DS44" s="141"/>
      <c r="DT44" s="141"/>
      <c r="DU44" s="141"/>
      <c r="DV44" s="141"/>
    </row>
    <row r="45" spans="1:126" s="142" customFormat="1" ht="15.75" x14ac:dyDescent="0.25">
      <c r="A45" s="150" t="s">
        <v>121</v>
      </c>
      <c r="B45" s="126"/>
      <c r="C45" s="228"/>
      <c r="D45" s="151"/>
      <c r="E45" s="152"/>
      <c r="F45" s="151"/>
      <c r="G45" s="152"/>
      <c r="H45" s="229"/>
      <c r="I45" s="230"/>
      <c r="J45" s="231"/>
      <c r="K45" s="232"/>
      <c r="L45" s="233"/>
      <c r="M45" s="234"/>
      <c r="N45" s="235"/>
      <c r="O45" s="236"/>
      <c r="P45" s="141"/>
      <c r="Q45" s="141"/>
      <c r="R45" s="141"/>
      <c r="S45" s="141"/>
      <c r="T45" s="141"/>
      <c r="U45" s="141"/>
      <c r="V45" s="141"/>
      <c r="W45" s="141"/>
      <c r="X45" s="141"/>
      <c r="Y45" s="141"/>
      <c r="Z45" s="141"/>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141"/>
      <c r="CN45" s="141"/>
      <c r="CO45" s="141"/>
      <c r="CP45" s="141"/>
      <c r="CQ45" s="141"/>
      <c r="CR45" s="141"/>
      <c r="CS45" s="141"/>
      <c r="CT45" s="141"/>
      <c r="CU45" s="141"/>
      <c r="CV45" s="141"/>
      <c r="CW45" s="141"/>
      <c r="CX45" s="141"/>
      <c r="CY45" s="141"/>
      <c r="CZ45" s="141"/>
      <c r="DA45" s="141"/>
      <c r="DB45" s="141"/>
      <c r="DC45" s="141"/>
      <c r="DD45" s="141"/>
      <c r="DE45" s="141"/>
      <c r="DF45" s="141"/>
      <c r="DG45" s="141"/>
      <c r="DH45" s="141"/>
      <c r="DI45" s="141"/>
      <c r="DJ45" s="141"/>
      <c r="DK45" s="141"/>
      <c r="DL45" s="141"/>
      <c r="DM45" s="141"/>
      <c r="DN45" s="141"/>
      <c r="DO45" s="141"/>
      <c r="DP45" s="141"/>
      <c r="DQ45" s="141"/>
      <c r="DR45" s="141"/>
      <c r="DS45" s="141"/>
      <c r="DT45" s="141"/>
      <c r="DU45" s="141"/>
      <c r="DV45" s="141"/>
    </row>
    <row r="46" spans="1:126" s="142" customFormat="1" ht="15.75" x14ac:dyDescent="0.25">
      <c r="A46" s="144"/>
      <c r="B46" s="432"/>
      <c r="C46" s="219" t="s">
        <v>195</v>
      </c>
      <c r="D46" s="171" t="s">
        <v>61</v>
      </c>
      <c r="E46" s="172"/>
      <c r="F46" s="171"/>
      <c r="G46" s="172"/>
      <c r="H46" s="220"/>
      <c r="I46" s="221"/>
      <c r="J46" s="222"/>
      <c r="K46" s="223">
        <v>38</v>
      </c>
      <c r="L46" s="224">
        <f t="shared" si="0"/>
        <v>0</v>
      </c>
      <c r="M46" s="225">
        <f t="shared" si="1"/>
        <v>0</v>
      </c>
      <c r="N46" s="226">
        <f t="shared" si="2"/>
        <v>38</v>
      </c>
      <c r="O46" s="227">
        <f t="shared" si="3"/>
        <v>0</v>
      </c>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141"/>
      <c r="CN46" s="141"/>
      <c r="CO46" s="141"/>
      <c r="CP46" s="141"/>
      <c r="CQ46" s="141"/>
      <c r="CR46" s="141"/>
      <c r="CS46" s="141"/>
      <c r="CT46" s="141"/>
      <c r="CU46" s="141"/>
      <c r="CV46" s="141"/>
      <c r="CW46" s="141"/>
      <c r="CX46" s="141"/>
      <c r="CY46" s="141"/>
      <c r="CZ46" s="141"/>
      <c r="DA46" s="141"/>
      <c r="DB46" s="141"/>
      <c r="DC46" s="141"/>
      <c r="DD46" s="141"/>
      <c r="DE46" s="141"/>
      <c r="DF46" s="141"/>
      <c r="DG46" s="141"/>
      <c r="DH46" s="141"/>
      <c r="DI46" s="141"/>
      <c r="DJ46" s="141"/>
      <c r="DK46" s="141"/>
      <c r="DL46" s="141"/>
      <c r="DM46" s="141"/>
      <c r="DN46" s="141"/>
      <c r="DO46" s="141"/>
      <c r="DP46" s="141"/>
      <c r="DQ46" s="141"/>
      <c r="DR46" s="141"/>
      <c r="DS46" s="141"/>
      <c r="DT46" s="141"/>
      <c r="DU46" s="141"/>
      <c r="DV46" s="141"/>
    </row>
    <row r="47" spans="1:126" s="142" customFormat="1" ht="15.75" x14ac:dyDescent="0.25">
      <c r="A47" s="144"/>
      <c r="B47" s="432"/>
      <c r="C47" s="219" t="s">
        <v>196</v>
      </c>
      <c r="D47" s="171" t="s">
        <v>62</v>
      </c>
      <c r="E47" s="172"/>
      <c r="F47" s="171"/>
      <c r="G47" s="172"/>
      <c r="H47" s="220"/>
      <c r="I47" s="221"/>
      <c r="J47" s="222"/>
      <c r="K47" s="223">
        <v>38</v>
      </c>
      <c r="L47" s="224">
        <f t="shared" si="0"/>
        <v>0</v>
      </c>
      <c r="M47" s="225">
        <f t="shared" si="1"/>
        <v>0</v>
      </c>
      <c r="N47" s="226">
        <f t="shared" si="2"/>
        <v>38</v>
      </c>
      <c r="O47" s="227">
        <f t="shared" si="3"/>
        <v>0</v>
      </c>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41"/>
      <c r="BE47" s="141"/>
      <c r="BF47" s="141"/>
      <c r="BG47" s="141"/>
      <c r="BH47" s="141"/>
      <c r="BI47" s="141"/>
      <c r="BJ47" s="141"/>
      <c r="BK47" s="141"/>
      <c r="BL47" s="141"/>
      <c r="BM47" s="141"/>
      <c r="BN47" s="141"/>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141"/>
      <c r="CN47" s="141"/>
      <c r="CO47" s="141"/>
      <c r="CP47" s="141"/>
      <c r="CQ47" s="141"/>
      <c r="CR47" s="141"/>
      <c r="CS47" s="141"/>
      <c r="CT47" s="141"/>
      <c r="CU47" s="141"/>
      <c r="CV47" s="141"/>
      <c r="CW47" s="141"/>
      <c r="CX47" s="141"/>
      <c r="CY47" s="141"/>
      <c r="CZ47" s="141"/>
      <c r="DA47" s="141"/>
      <c r="DB47" s="141"/>
      <c r="DC47" s="141"/>
      <c r="DD47" s="141"/>
      <c r="DE47" s="141"/>
      <c r="DF47" s="141"/>
      <c r="DG47" s="141"/>
      <c r="DH47" s="141"/>
      <c r="DI47" s="141"/>
      <c r="DJ47" s="141"/>
      <c r="DK47" s="141"/>
      <c r="DL47" s="141"/>
      <c r="DM47" s="141"/>
      <c r="DN47" s="141"/>
      <c r="DO47" s="141"/>
      <c r="DP47" s="141"/>
      <c r="DQ47" s="141"/>
      <c r="DR47" s="141"/>
      <c r="DS47" s="141"/>
      <c r="DT47" s="141"/>
      <c r="DU47" s="141"/>
      <c r="DV47" s="141"/>
    </row>
    <row r="48" spans="1:126" s="142" customFormat="1" ht="15.75" x14ac:dyDescent="0.25">
      <c r="A48" s="144"/>
      <c r="B48" s="432"/>
      <c r="C48" s="219" t="s">
        <v>197</v>
      </c>
      <c r="D48" s="171" t="s">
        <v>63</v>
      </c>
      <c r="E48" s="172"/>
      <c r="F48" s="171"/>
      <c r="G48" s="172"/>
      <c r="H48" s="220"/>
      <c r="I48" s="221"/>
      <c r="J48" s="222"/>
      <c r="K48" s="223">
        <v>14</v>
      </c>
      <c r="L48" s="224">
        <f t="shared" ref="L48:L93" si="4">$K48*$J48</f>
        <v>0</v>
      </c>
      <c r="M48" s="225">
        <f t="shared" ref="M48:M93" si="5">$M$3</f>
        <v>0</v>
      </c>
      <c r="N48" s="226">
        <f t="shared" ref="N48:N93" si="6">$K48-($K48/100*$M48)</f>
        <v>14</v>
      </c>
      <c r="O48" s="227">
        <f t="shared" ref="O48:O93" si="7">L48-(L48/100*M48)</f>
        <v>0</v>
      </c>
      <c r="P48" s="141"/>
      <c r="Q48" s="141"/>
      <c r="R48" s="141"/>
      <c r="S48" s="141"/>
      <c r="T48" s="141"/>
      <c r="U48" s="141"/>
      <c r="V48" s="141"/>
      <c r="W48" s="141"/>
      <c r="X48" s="141"/>
      <c r="Y48" s="141"/>
      <c r="Z48" s="141"/>
      <c r="AA48" s="141"/>
      <c r="AB48" s="141"/>
      <c r="AC48" s="141"/>
      <c r="AD48" s="141"/>
      <c r="AE48" s="141"/>
      <c r="AF48" s="141"/>
      <c r="AG48" s="141"/>
      <c r="AH48" s="141"/>
      <c r="AI48" s="141"/>
      <c r="AJ48" s="141"/>
      <c r="AK48" s="141"/>
      <c r="AL48" s="141"/>
      <c r="AM48" s="141"/>
      <c r="AN48" s="141"/>
      <c r="AO48" s="141"/>
      <c r="AP48" s="141"/>
      <c r="AQ48" s="141"/>
      <c r="AR48" s="141"/>
      <c r="AS48" s="141"/>
      <c r="AT48" s="141"/>
      <c r="AU48" s="141"/>
      <c r="AV48" s="141"/>
      <c r="AW48" s="141"/>
      <c r="AX48" s="141"/>
      <c r="AY48" s="141"/>
      <c r="AZ48" s="141"/>
      <c r="BA48" s="141"/>
      <c r="BB48" s="141"/>
      <c r="BC48" s="141"/>
      <c r="BD48" s="141"/>
      <c r="BE48" s="141"/>
      <c r="BF48" s="141"/>
      <c r="BG48" s="141"/>
      <c r="BH48" s="141"/>
      <c r="BI48" s="141"/>
      <c r="BJ48" s="141"/>
      <c r="BK48" s="141"/>
      <c r="BL48" s="141"/>
      <c r="BM48" s="141"/>
      <c r="BN48" s="141"/>
      <c r="BO48" s="141"/>
      <c r="BP48" s="141"/>
      <c r="BQ48" s="141"/>
      <c r="BR48" s="141"/>
      <c r="BS48" s="141"/>
      <c r="BT48" s="141"/>
      <c r="BU48" s="141"/>
      <c r="BV48" s="141"/>
      <c r="BW48" s="141"/>
      <c r="BX48" s="141"/>
      <c r="BY48" s="141"/>
      <c r="BZ48" s="141"/>
      <c r="CA48" s="141"/>
      <c r="CB48" s="141"/>
      <c r="CC48" s="141"/>
      <c r="CD48" s="141"/>
      <c r="CE48" s="141"/>
      <c r="CF48" s="141"/>
      <c r="CG48" s="141"/>
      <c r="CH48" s="141"/>
      <c r="CI48" s="141"/>
      <c r="CJ48" s="141"/>
      <c r="CK48" s="141"/>
      <c r="CL48" s="141"/>
      <c r="CM48" s="141"/>
      <c r="CN48" s="141"/>
      <c r="CO48" s="141"/>
      <c r="CP48" s="141"/>
      <c r="CQ48" s="141"/>
      <c r="CR48" s="141"/>
      <c r="CS48" s="141"/>
      <c r="CT48" s="141"/>
      <c r="CU48" s="141"/>
      <c r="CV48" s="141"/>
      <c r="CW48" s="141"/>
      <c r="CX48" s="141"/>
      <c r="CY48" s="141"/>
      <c r="CZ48" s="141"/>
      <c r="DA48" s="141"/>
      <c r="DB48" s="141"/>
      <c r="DC48" s="141"/>
      <c r="DD48" s="141"/>
      <c r="DE48" s="141"/>
      <c r="DF48" s="141"/>
      <c r="DG48" s="141"/>
      <c r="DH48" s="141"/>
      <c r="DI48" s="141"/>
      <c r="DJ48" s="141"/>
      <c r="DK48" s="141"/>
      <c r="DL48" s="141"/>
      <c r="DM48" s="141"/>
      <c r="DN48" s="141"/>
      <c r="DO48" s="141"/>
      <c r="DP48" s="141"/>
      <c r="DQ48" s="141"/>
      <c r="DR48" s="141"/>
      <c r="DS48" s="141"/>
      <c r="DT48" s="141"/>
      <c r="DU48" s="141"/>
      <c r="DV48" s="141"/>
    </row>
    <row r="49" spans="1:126" s="142" customFormat="1" ht="15.75" x14ac:dyDescent="0.25">
      <c r="A49" s="144"/>
      <c r="B49" s="432"/>
      <c r="C49" s="219" t="s">
        <v>198</v>
      </c>
      <c r="D49" s="171"/>
      <c r="E49" s="172"/>
      <c r="F49" s="171" t="s">
        <v>44</v>
      </c>
      <c r="G49" s="172"/>
      <c r="H49" s="220"/>
      <c r="I49" s="221"/>
      <c r="J49" s="222"/>
      <c r="K49" s="223">
        <v>42</v>
      </c>
      <c r="L49" s="224">
        <f t="shared" si="4"/>
        <v>0</v>
      </c>
      <c r="M49" s="225">
        <f t="shared" si="5"/>
        <v>0</v>
      </c>
      <c r="N49" s="226">
        <f t="shared" si="6"/>
        <v>42</v>
      </c>
      <c r="O49" s="227">
        <f t="shared" si="7"/>
        <v>0</v>
      </c>
      <c r="P49" s="141"/>
      <c r="Q49" s="141"/>
      <c r="R49" s="141"/>
      <c r="S49" s="141"/>
      <c r="T49" s="141"/>
      <c r="U49" s="141"/>
      <c r="V49" s="141"/>
      <c r="W49" s="141"/>
      <c r="X49" s="141"/>
      <c r="Y49" s="141"/>
      <c r="Z49" s="141"/>
      <c r="AA49" s="141"/>
      <c r="AB49" s="141"/>
      <c r="AC49" s="141"/>
      <c r="AD49" s="141"/>
      <c r="AE49" s="141"/>
      <c r="AF49" s="141"/>
      <c r="AG49" s="141"/>
      <c r="AH49" s="141"/>
      <c r="AI49" s="141"/>
      <c r="AJ49" s="141"/>
      <c r="AK49" s="141"/>
      <c r="AL49" s="141"/>
      <c r="AM49" s="141"/>
      <c r="AN49" s="141"/>
      <c r="AO49" s="141"/>
      <c r="AP49" s="141"/>
      <c r="AQ49" s="141"/>
      <c r="AR49" s="141"/>
      <c r="AS49" s="141"/>
      <c r="AT49" s="141"/>
      <c r="AU49" s="141"/>
      <c r="AV49" s="141"/>
      <c r="AW49" s="141"/>
      <c r="AX49" s="141"/>
      <c r="AY49" s="141"/>
      <c r="AZ49" s="141"/>
      <c r="BA49" s="141"/>
      <c r="BB49" s="141"/>
      <c r="BC49" s="141"/>
      <c r="BD49" s="141"/>
      <c r="BE49" s="141"/>
      <c r="BF49" s="141"/>
      <c r="BG49" s="141"/>
      <c r="BH49" s="141"/>
      <c r="BI49" s="141"/>
      <c r="BJ49" s="141"/>
      <c r="BK49" s="141"/>
      <c r="BL49" s="141"/>
      <c r="BM49" s="141"/>
      <c r="BN49" s="141"/>
      <c r="BO49" s="141"/>
      <c r="BP49" s="141"/>
      <c r="BQ49" s="141"/>
      <c r="BR49" s="141"/>
      <c r="BS49" s="141"/>
      <c r="BT49" s="141"/>
      <c r="BU49" s="141"/>
      <c r="BV49" s="141"/>
      <c r="BW49" s="141"/>
      <c r="BX49" s="141"/>
      <c r="BY49" s="141"/>
      <c r="BZ49" s="141"/>
      <c r="CA49" s="141"/>
      <c r="CB49" s="141"/>
      <c r="CC49" s="141"/>
      <c r="CD49" s="141"/>
      <c r="CE49" s="141"/>
      <c r="CF49" s="141"/>
      <c r="CG49" s="141"/>
      <c r="CH49" s="141"/>
      <c r="CI49" s="141"/>
      <c r="CJ49" s="141"/>
      <c r="CK49" s="141"/>
      <c r="CL49" s="141"/>
      <c r="CM49" s="141"/>
      <c r="CN49" s="141"/>
      <c r="CO49" s="141"/>
      <c r="CP49" s="141"/>
      <c r="CQ49" s="141"/>
      <c r="CR49" s="141"/>
      <c r="CS49" s="141"/>
      <c r="CT49" s="141"/>
      <c r="CU49" s="141"/>
      <c r="CV49" s="141"/>
      <c r="CW49" s="141"/>
      <c r="CX49" s="141"/>
      <c r="CY49" s="141"/>
      <c r="CZ49" s="141"/>
      <c r="DA49" s="141"/>
      <c r="DB49" s="141"/>
      <c r="DC49" s="141"/>
      <c r="DD49" s="141"/>
      <c r="DE49" s="141"/>
      <c r="DF49" s="141"/>
      <c r="DG49" s="141"/>
      <c r="DH49" s="141"/>
      <c r="DI49" s="141"/>
      <c r="DJ49" s="141"/>
      <c r="DK49" s="141"/>
      <c r="DL49" s="141"/>
      <c r="DM49" s="141"/>
      <c r="DN49" s="141"/>
      <c r="DO49" s="141"/>
      <c r="DP49" s="141"/>
      <c r="DQ49" s="141"/>
      <c r="DR49" s="141"/>
      <c r="DS49" s="141"/>
      <c r="DT49" s="141"/>
      <c r="DU49" s="141"/>
      <c r="DV49" s="141"/>
    </row>
    <row r="50" spans="1:126" s="142" customFormat="1" ht="15.75" x14ac:dyDescent="0.25">
      <c r="A50" s="144"/>
      <c r="B50" s="432"/>
      <c r="C50" s="219" t="s">
        <v>199</v>
      </c>
      <c r="D50" s="171"/>
      <c r="E50" s="172"/>
      <c r="F50" s="171" t="s">
        <v>41</v>
      </c>
      <c r="G50" s="172"/>
      <c r="H50" s="220"/>
      <c r="I50" s="221"/>
      <c r="J50" s="222"/>
      <c r="K50" s="223">
        <v>46</v>
      </c>
      <c r="L50" s="224">
        <f t="shared" si="4"/>
        <v>0</v>
      </c>
      <c r="M50" s="225">
        <f t="shared" si="5"/>
        <v>0</v>
      </c>
      <c r="N50" s="226">
        <f t="shared" si="6"/>
        <v>46</v>
      </c>
      <c r="O50" s="227">
        <f t="shared" si="7"/>
        <v>0</v>
      </c>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1"/>
      <c r="AN50" s="141"/>
      <c r="AO50" s="141"/>
      <c r="AP50" s="141"/>
      <c r="AQ50" s="141"/>
      <c r="AR50" s="141"/>
      <c r="AS50" s="141"/>
      <c r="AT50" s="141"/>
      <c r="AU50" s="141"/>
      <c r="AV50" s="141"/>
      <c r="AW50" s="141"/>
      <c r="AX50" s="141"/>
      <c r="AY50" s="141"/>
      <c r="AZ50" s="141"/>
      <c r="BA50" s="141"/>
      <c r="BB50" s="141"/>
      <c r="BC50" s="141"/>
      <c r="BD50" s="141"/>
      <c r="BE50" s="141"/>
      <c r="BF50" s="141"/>
      <c r="BG50" s="141"/>
      <c r="BH50" s="141"/>
      <c r="BI50" s="141"/>
      <c r="BJ50" s="141"/>
      <c r="BK50" s="141"/>
      <c r="BL50" s="141"/>
      <c r="BM50" s="141"/>
      <c r="BN50" s="141"/>
      <c r="BO50" s="141"/>
      <c r="BP50" s="141"/>
      <c r="BQ50" s="141"/>
      <c r="BR50" s="141"/>
      <c r="BS50" s="141"/>
      <c r="BT50" s="141"/>
      <c r="BU50" s="141"/>
      <c r="BV50" s="141"/>
      <c r="BW50" s="141"/>
      <c r="BX50" s="141"/>
      <c r="BY50" s="141"/>
      <c r="BZ50" s="141"/>
      <c r="CA50" s="141"/>
      <c r="CB50" s="141"/>
      <c r="CC50" s="141"/>
      <c r="CD50" s="141"/>
      <c r="CE50" s="141"/>
      <c r="CF50" s="141"/>
      <c r="CG50" s="141"/>
      <c r="CH50" s="141"/>
      <c r="CI50" s="141"/>
      <c r="CJ50" s="141"/>
      <c r="CK50" s="141"/>
      <c r="CL50" s="141"/>
      <c r="CM50" s="141"/>
      <c r="CN50" s="141"/>
      <c r="CO50" s="141"/>
      <c r="CP50" s="141"/>
      <c r="CQ50" s="141"/>
      <c r="CR50" s="141"/>
      <c r="CS50" s="141"/>
      <c r="CT50" s="141"/>
      <c r="CU50" s="141"/>
      <c r="CV50" s="141"/>
      <c r="CW50" s="141"/>
      <c r="CX50" s="141"/>
      <c r="CY50" s="141"/>
      <c r="CZ50" s="141"/>
      <c r="DA50" s="141"/>
      <c r="DB50" s="141"/>
      <c r="DC50" s="141"/>
      <c r="DD50" s="141"/>
      <c r="DE50" s="141"/>
      <c r="DF50" s="141"/>
      <c r="DG50" s="141"/>
      <c r="DH50" s="141"/>
      <c r="DI50" s="141"/>
      <c r="DJ50" s="141"/>
      <c r="DK50" s="141"/>
      <c r="DL50" s="141"/>
      <c r="DM50" s="141"/>
      <c r="DN50" s="141"/>
      <c r="DO50" s="141"/>
      <c r="DP50" s="141"/>
      <c r="DQ50" s="141"/>
      <c r="DR50" s="141"/>
      <c r="DS50" s="141"/>
      <c r="DT50" s="141"/>
      <c r="DU50" s="141"/>
      <c r="DV50" s="141"/>
    </row>
    <row r="51" spans="1:126" s="142" customFormat="1" ht="15.75" x14ac:dyDescent="0.25">
      <c r="A51" s="144"/>
      <c r="B51" s="432"/>
      <c r="C51" s="219" t="s">
        <v>200</v>
      </c>
      <c r="D51" s="171"/>
      <c r="E51" s="172"/>
      <c r="F51" s="171" t="s">
        <v>40</v>
      </c>
      <c r="G51" s="172"/>
      <c r="H51" s="220"/>
      <c r="I51" s="221"/>
      <c r="J51" s="222"/>
      <c r="K51" s="223">
        <v>48</v>
      </c>
      <c r="L51" s="224">
        <f t="shared" si="4"/>
        <v>0</v>
      </c>
      <c r="M51" s="225">
        <f t="shared" si="5"/>
        <v>0</v>
      </c>
      <c r="N51" s="226">
        <f t="shared" si="6"/>
        <v>48</v>
      </c>
      <c r="O51" s="227">
        <f t="shared" si="7"/>
        <v>0</v>
      </c>
      <c r="P51" s="141"/>
      <c r="Q51" s="141"/>
      <c r="R51" s="141"/>
      <c r="S51" s="141"/>
      <c r="T51" s="141"/>
      <c r="U51" s="141"/>
      <c r="V51" s="141"/>
      <c r="W51" s="141"/>
      <c r="X51" s="141"/>
      <c r="Y51" s="141"/>
      <c r="Z51" s="141"/>
      <c r="AA51" s="141"/>
      <c r="AB51" s="141"/>
      <c r="AC51" s="141"/>
      <c r="AD51" s="141"/>
      <c r="AE51" s="141"/>
      <c r="AF51" s="141"/>
      <c r="AG51" s="141"/>
      <c r="AH51" s="141"/>
      <c r="AI51" s="141"/>
      <c r="AJ51" s="141"/>
      <c r="AK51" s="141"/>
      <c r="AL51" s="141"/>
      <c r="AM51" s="141"/>
      <c r="AN51" s="141"/>
      <c r="AO51" s="141"/>
      <c r="AP51" s="141"/>
      <c r="AQ51" s="141"/>
      <c r="AR51" s="141"/>
      <c r="AS51" s="141"/>
      <c r="AT51" s="141"/>
      <c r="AU51" s="141"/>
      <c r="AV51" s="141"/>
      <c r="AW51" s="141"/>
      <c r="AX51" s="141"/>
      <c r="AY51" s="141"/>
      <c r="AZ51" s="141"/>
      <c r="BA51" s="141"/>
      <c r="BB51" s="141"/>
      <c r="BC51" s="141"/>
      <c r="BD51" s="141"/>
      <c r="BE51" s="141"/>
      <c r="BF51" s="141"/>
      <c r="BG51" s="141"/>
      <c r="BH51" s="141"/>
      <c r="BI51" s="141"/>
      <c r="BJ51" s="141"/>
      <c r="BK51" s="141"/>
      <c r="BL51" s="141"/>
      <c r="BM51" s="141"/>
      <c r="BN51" s="141"/>
      <c r="BO51" s="141"/>
      <c r="BP51" s="141"/>
      <c r="BQ51" s="141"/>
      <c r="BR51" s="141"/>
      <c r="BS51" s="141"/>
      <c r="BT51" s="141"/>
      <c r="BU51" s="141"/>
      <c r="BV51" s="141"/>
      <c r="BW51" s="141"/>
      <c r="BX51" s="141"/>
      <c r="BY51" s="141"/>
      <c r="BZ51" s="141"/>
      <c r="CA51" s="141"/>
      <c r="CB51" s="141"/>
      <c r="CC51" s="141"/>
      <c r="CD51" s="141"/>
      <c r="CE51" s="141"/>
      <c r="CF51" s="141"/>
      <c r="CG51" s="141"/>
      <c r="CH51" s="141"/>
      <c r="CI51" s="141"/>
      <c r="CJ51" s="141"/>
      <c r="CK51" s="141"/>
      <c r="CL51" s="141"/>
      <c r="CM51" s="141"/>
      <c r="CN51" s="141"/>
      <c r="CO51" s="141"/>
      <c r="CP51" s="141"/>
      <c r="CQ51" s="141"/>
      <c r="CR51" s="141"/>
      <c r="CS51" s="141"/>
      <c r="CT51" s="141"/>
      <c r="CU51" s="141"/>
      <c r="CV51" s="141"/>
      <c r="CW51" s="141"/>
      <c r="CX51" s="141"/>
      <c r="CY51" s="141"/>
      <c r="CZ51" s="141"/>
      <c r="DA51" s="141"/>
      <c r="DB51" s="141"/>
      <c r="DC51" s="141"/>
      <c r="DD51" s="141"/>
      <c r="DE51" s="141"/>
      <c r="DF51" s="141"/>
      <c r="DG51" s="141"/>
      <c r="DH51" s="141"/>
      <c r="DI51" s="141"/>
      <c r="DJ51" s="141"/>
      <c r="DK51" s="141"/>
      <c r="DL51" s="141"/>
      <c r="DM51" s="141"/>
      <c r="DN51" s="141"/>
      <c r="DO51" s="141"/>
      <c r="DP51" s="141"/>
      <c r="DQ51" s="141"/>
      <c r="DR51" s="141"/>
      <c r="DS51" s="141"/>
      <c r="DT51" s="141"/>
      <c r="DU51" s="141"/>
      <c r="DV51" s="141"/>
    </row>
    <row r="52" spans="1:126" s="142" customFormat="1" ht="15.75" x14ac:dyDescent="0.25">
      <c r="A52" s="144"/>
      <c r="B52" s="432"/>
      <c r="C52" s="219" t="s">
        <v>201</v>
      </c>
      <c r="D52" s="171" t="s">
        <v>64</v>
      </c>
      <c r="E52" s="172"/>
      <c r="F52" s="171"/>
      <c r="G52" s="172"/>
      <c r="H52" s="220"/>
      <c r="I52" s="221"/>
      <c r="J52" s="222"/>
      <c r="K52" s="223">
        <v>18</v>
      </c>
      <c r="L52" s="224">
        <f t="shared" si="4"/>
        <v>0</v>
      </c>
      <c r="M52" s="225">
        <f t="shared" si="5"/>
        <v>0</v>
      </c>
      <c r="N52" s="226">
        <f t="shared" si="6"/>
        <v>18</v>
      </c>
      <c r="O52" s="227">
        <f t="shared" si="7"/>
        <v>0</v>
      </c>
      <c r="P52" s="141"/>
      <c r="Q52" s="141"/>
      <c r="R52" s="141"/>
      <c r="S52" s="141"/>
      <c r="T52" s="141"/>
      <c r="U52" s="141"/>
      <c r="V52" s="141"/>
      <c r="W52" s="141"/>
      <c r="X52" s="141"/>
      <c r="Y52" s="141"/>
      <c r="Z52" s="141"/>
      <c r="AA52" s="141"/>
      <c r="AB52" s="141"/>
      <c r="AC52" s="141"/>
      <c r="AD52" s="141"/>
      <c r="AE52" s="141"/>
      <c r="AF52" s="141"/>
      <c r="AG52" s="141"/>
      <c r="AH52" s="141"/>
      <c r="AI52" s="141"/>
      <c r="AJ52" s="141"/>
      <c r="AK52" s="141"/>
      <c r="AL52" s="141"/>
      <c r="AM52" s="141"/>
      <c r="AN52" s="141"/>
      <c r="AO52" s="141"/>
      <c r="AP52" s="141"/>
      <c r="AQ52" s="141"/>
      <c r="AR52" s="141"/>
      <c r="AS52" s="141"/>
      <c r="AT52" s="141"/>
      <c r="AU52" s="141"/>
      <c r="AV52" s="141"/>
      <c r="AW52" s="141"/>
      <c r="AX52" s="141"/>
      <c r="AY52" s="141"/>
      <c r="AZ52" s="141"/>
      <c r="BA52" s="141"/>
      <c r="BB52" s="141"/>
      <c r="BC52" s="141"/>
      <c r="BD52" s="141"/>
      <c r="BE52" s="141"/>
      <c r="BF52" s="141"/>
      <c r="BG52" s="141"/>
      <c r="BH52" s="141"/>
      <c r="BI52" s="141"/>
      <c r="BJ52" s="141"/>
      <c r="BK52" s="141"/>
      <c r="BL52" s="141"/>
      <c r="BM52" s="141"/>
      <c r="BN52" s="141"/>
      <c r="BO52" s="141"/>
      <c r="BP52" s="141"/>
      <c r="BQ52" s="141"/>
      <c r="BR52" s="141"/>
      <c r="BS52" s="141"/>
      <c r="BT52" s="141"/>
      <c r="BU52" s="141"/>
      <c r="BV52" s="141"/>
      <c r="BW52" s="141"/>
      <c r="BX52" s="141"/>
      <c r="BY52" s="141"/>
      <c r="BZ52" s="141"/>
      <c r="CA52" s="141"/>
      <c r="CB52" s="141"/>
      <c r="CC52" s="141"/>
      <c r="CD52" s="141"/>
      <c r="CE52" s="141"/>
      <c r="CF52" s="141"/>
      <c r="CG52" s="141"/>
      <c r="CH52" s="141"/>
      <c r="CI52" s="141"/>
      <c r="CJ52" s="141"/>
      <c r="CK52" s="141"/>
      <c r="CL52" s="141"/>
      <c r="CM52" s="141"/>
      <c r="CN52" s="141"/>
      <c r="CO52" s="141"/>
      <c r="CP52" s="141"/>
      <c r="CQ52" s="141"/>
      <c r="CR52" s="141"/>
      <c r="CS52" s="141"/>
      <c r="CT52" s="141"/>
      <c r="CU52" s="141"/>
      <c r="CV52" s="141"/>
      <c r="CW52" s="141"/>
      <c r="CX52" s="141"/>
      <c r="CY52" s="141"/>
      <c r="CZ52" s="141"/>
      <c r="DA52" s="141"/>
      <c r="DB52" s="141"/>
      <c r="DC52" s="141"/>
      <c r="DD52" s="141"/>
      <c r="DE52" s="141"/>
      <c r="DF52" s="141"/>
      <c r="DG52" s="141"/>
      <c r="DH52" s="141"/>
      <c r="DI52" s="141"/>
      <c r="DJ52" s="141"/>
      <c r="DK52" s="141"/>
      <c r="DL52" s="141"/>
      <c r="DM52" s="141"/>
      <c r="DN52" s="141"/>
      <c r="DO52" s="141"/>
      <c r="DP52" s="141"/>
      <c r="DQ52" s="141"/>
      <c r="DR52" s="141"/>
      <c r="DS52" s="141"/>
      <c r="DT52" s="141"/>
      <c r="DU52" s="141"/>
      <c r="DV52" s="141"/>
    </row>
    <row r="53" spans="1:126" s="142" customFormat="1" ht="15.75" x14ac:dyDescent="0.25">
      <c r="A53" s="150" t="s">
        <v>122</v>
      </c>
      <c r="B53" s="126"/>
      <c r="C53" s="228"/>
      <c r="D53" s="151"/>
      <c r="E53" s="152"/>
      <c r="F53" s="151"/>
      <c r="G53" s="152"/>
      <c r="H53" s="229"/>
      <c r="I53" s="230"/>
      <c r="J53" s="231"/>
      <c r="K53" s="232"/>
      <c r="L53" s="233"/>
      <c r="M53" s="234"/>
      <c r="N53" s="235"/>
      <c r="O53" s="236"/>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141"/>
      <c r="AQ53" s="141"/>
      <c r="AR53" s="141"/>
      <c r="AS53" s="141"/>
      <c r="AT53" s="141"/>
      <c r="AU53" s="141"/>
      <c r="AV53" s="141"/>
      <c r="AW53" s="141"/>
      <c r="AX53" s="141"/>
      <c r="AY53" s="141"/>
      <c r="AZ53" s="141"/>
      <c r="BA53" s="141"/>
      <c r="BB53" s="141"/>
      <c r="BC53" s="141"/>
      <c r="BD53" s="141"/>
      <c r="BE53" s="141"/>
      <c r="BF53" s="141"/>
      <c r="BG53" s="141"/>
      <c r="BH53" s="141"/>
      <c r="BI53" s="141"/>
      <c r="BJ53" s="141"/>
      <c r="BK53" s="141"/>
      <c r="BL53" s="141"/>
      <c r="BM53" s="141"/>
      <c r="BN53" s="141"/>
      <c r="BO53" s="141"/>
      <c r="BP53" s="141"/>
      <c r="BQ53" s="141"/>
      <c r="BR53" s="141"/>
      <c r="BS53" s="141"/>
      <c r="BT53" s="141"/>
      <c r="BU53" s="141"/>
      <c r="BV53" s="141"/>
      <c r="BW53" s="141"/>
      <c r="BX53" s="141"/>
      <c r="BY53" s="141"/>
      <c r="BZ53" s="141"/>
      <c r="CA53" s="141"/>
      <c r="CB53" s="141"/>
      <c r="CC53" s="141"/>
      <c r="CD53" s="141"/>
      <c r="CE53" s="141"/>
      <c r="CF53" s="141"/>
      <c r="CG53" s="141"/>
      <c r="CH53" s="141"/>
      <c r="CI53" s="141"/>
      <c r="CJ53" s="141"/>
      <c r="CK53" s="141"/>
      <c r="CL53" s="141"/>
      <c r="CM53" s="141"/>
      <c r="CN53" s="141"/>
      <c r="CO53" s="141"/>
      <c r="CP53" s="141"/>
      <c r="CQ53" s="141"/>
      <c r="CR53" s="141"/>
      <c r="CS53" s="141"/>
      <c r="CT53" s="141"/>
      <c r="CU53" s="141"/>
      <c r="CV53" s="141"/>
      <c r="CW53" s="141"/>
      <c r="CX53" s="141"/>
      <c r="CY53" s="141"/>
      <c r="CZ53" s="141"/>
      <c r="DA53" s="141"/>
      <c r="DB53" s="141"/>
      <c r="DC53" s="141"/>
      <c r="DD53" s="141"/>
      <c r="DE53" s="141"/>
      <c r="DF53" s="141"/>
      <c r="DG53" s="141"/>
      <c r="DH53" s="141"/>
      <c r="DI53" s="141"/>
      <c r="DJ53" s="141"/>
      <c r="DK53" s="141"/>
      <c r="DL53" s="141"/>
      <c r="DM53" s="141"/>
      <c r="DN53" s="141"/>
      <c r="DO53" s="141"/>
      <c r="DP53" s="141"/>
      <c r="DQ53" s="141"/>
      <c r="DR53" s="141"/>
      <c r="DS53" s="141"/>
      <c r="DT53" s="141"/>
      <c r="DU53" s="141"/>
      <c r="DV53" s="141"/>
    </row>
    <row r="54" spans="1:126" s="142" customFormat="1" ht="50.1" customHeight="1" x14ac:dyDescent="0.25">
      <c r="A54" s="144"/>
      <c r="B54" s="440"/>
      <c r="C54" s="219" t="s">
        <v>202</v>
      </c>
      <c r="D54" s="171" t="s">
        <v>65</v>
      </c>
      <c r="E54" s="172" t="s">
        <v>158</v>
      </c>
      <c r="F54" s="171" t="s">
        <v>45</v>
      </c>
      <c r="G54" s="172"/>
      <c r="H54" s="220"/>
      <c r="I54" s="221"/>
      <c r="J54" s="222"/>
      <c r="K54" s="223">
        <v>178</v>
      </c>
      <c r="L54" s="224">
        <f t="shared" si="4"/>
        <v>0</v>
      </c>
      <c r="M54" s="225">
        <f t="shared" si="5"/>
        <v>0</v>
      </c>
      <c r="N54" s="226">
        <f t="shared" si="6"/>
        <v>178</v>
      </c>
      <c r="O54" s="227">
        <f t="shared" si="7"/>
        <v>0</v>
      </c>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c r="AN54" s="141"/>
      <c r="AO54" s="141"/>
      <c r="AP54" s="141"/>
      <c r="AQ54" s="141"/>
      <c r="AR54" s="141"/>
      <c r="AS54" s="141"/>
      <c r="AT54" s="141"/>
      <c r="AU54" s="141"/>
      <c r="AV54" s="141"/>
      <c r="AW54" s="141"/>
      <c r="AX54" s="141"/>
      <c r="AY54" s="141"/>
      <c r="AZ54" s="141"/>
      <c r="BA54" s="141"/>
      <c r="BB54" s="141"/>
      <c r="BC54" s="141"/>
      <c r="BD54" s="141"/>
      <c r="BE54" s="141"/>
      <c r="BF54" s="141"/>
      <c r="BG54" s="141"/>
      <c r="BH54" s="141"/>
      <c r="BI54" s="141"/>
      <c r="BJ54" s="141"/>
      <c r="BK54" s="141"/>
      <c r="BL54" s="141"/>
      <c r="BM54" s="141"/>
      <c r="BN54" s="141"/>
      <c r="BO54" s="141"/>
      <c r="BP54" s="141"/>
      <c r="BQ54" s="141"/>
      <c r="BR54" s="141"/>
      <c r="BS54" s="141"/>
      <c r="BT54" s="141"/>
      <c r="BU54" s="141"/>
      <c r="BV54" s="141"/>
      <c r="BW54" s="141"/>
      <c r="BX54" s="141"/>
      <c r="BY54" s="141"/>
      <c r="BZ54" s="141"/>
      <c r="CA54" s="141"/>
      <c r="CB54" s="141"/>
      <c r="CC54" s="141"/>
      <c r="CD54" s="141"/>
      <c r="CE54" s="141"/>
      <c r="CF54" s="141"/>
      <c r="CG54" s="141"/>
      <c r="CH54" s="141"/>
      <c r="CI54" s="141"/>
      <c r="CJ54" s="141"/>
      <c r="CK54" s="141"/>
      <c r="CL54" s="141"/>
      <c r="CM54" s="141"/>
      <c r="CN54" s="141"/>
      <c r="CO54" s="141"/>
      <c r="CP54" s="141"/>
      <c r="CQ54" s="141"/>
      <c r="CR54" s="141"/>
      <c r="CS54" s="141"/>
      <c r="CT54" s="141"/>
      <c r="CU54" s="141"/>
      <c r="CV54" s="141"/>
      <c r="CW54" s="141"/>
      <c r="CX54" s="141"/>
      <c r="CY54" s="141"/>
      <c r="CZ54" s="141"/>
      <c r="DA54" s="141"/>
      <c r="DB54" s="141"/>
      <c r="DC54" s="141"/>
      <c r="DD54" s="141"/>
      <c r="DE54" s="141"/>
      <c r="DF54" s="141"/>
      <c r="DG54" s="141"/>
      <c r="DH54" s="141"/>
      <c r="DI54" s="141"/>
      <c r="DJ54" s="141"/>
      <c r="DK54" s="141"/>
      <c r="DL54" s="141"/>
      <c r="DM54" s="141"/>
      <c r="DN54" s="141"/>
      <c r="DO54" s="141"/>
      <c r="DP54" s="141"/>
      <c r="DQ54" s="141"/>
      <c r="DR54" s="141"/>
      <c r="DS54" s="141"/>
      <c r="DT54" s="141"/>
      <c r="DU54" s="141"/>
      <c r="DV54" s="141"/>
    </row>
    <row r="55" spans="1:126" s="142" customFormat="1" ht="50.1" customHeight="1" x14ac:dyDescent="0.25">
      <c r="A55" s="144"/>
      <c r="B55" s="435"/>
      <c r="C55" s="219" t="s">
        <v>203</v>
      </c>
      <c r="D55" s="171" t="s">
        <v>65</v>
      </c>
      <c r="E55" s="172" t="s">
        <v>159</v>
      </c>
      <c r="F55" s="171"/>
      <c r="G55" s="172"/>
      <c r="H55" s="220"/>
      <c r="I55" s="221"/>
      <c r="J55" s="222"/>
      <c r="K55" s="223">
        <v>232</v>
      </c>
      <c r="L55" s="224">
        <f t="shared" si="4"/>
        <v>0</v>
      </c>
      <c r="M55" s="225">
        <f t="shared" si="5"/>
        <v>0</v>
      </c>
      <c r="N55" s="226">
        <f t="shared" si="6"/>
        <v>232</v>
      </c>
      <c r="O55" s="227">
        <f t="shared" si="7"/>
        <v>0</v>
      </c>
      <c r="P55" s="141"/>
      <c r="Q55" s="141"/>
      <c r="R55" s="141"/>
      <c r="S55" s="141"/>
      <c r="T55" s="141"/>
      <c r="U55" s="141"/>
      <c r="V55" s="141"/>
      <c r="W55" s="141"/>
      <c r="X55" s="141"/>
      <c r="Y55" s="141"/>
      <c r="Z55" s="141"/>
      <c r="AA55" s="141"/>
      <c r="AB55" s="141"/>
      <c r="AC55" s="141"/>
      <c r="AD55" s="141"/>
      <c r="AE55" s="141"/>
      <c r="AF55" s="141"/>
      <c r="AG55" s="141"/>
      <c r="AH55" s="141"/>
      <c r="AI55" s="141"/>
      <c r="AJ55" s="141"/>
      <c r="AK55" s="141"/>
      <c r="AL55" s="141"/>
      <c r="AM55" s="141"/>
      <c r="AN55" s="141"/>
      <c r="AO55" s="141"/>
      <c r="AP55" s="141"/>
      <c r="AQ55" s="141"/>
      <c r="AR55" s="141"/>
      <c r="AS55" s="141"/>
      <c r="AT55" s="141"/>
      <c r="AU55" s="141"/>
      <c r="AV55" s="141"/>
      <c r="AW55" s="141"/>
      <c r="AX55" s="141"/>
      <c r="AY55" s="141"/>
      <c r="AZ55" s="141"/>
      <c r="BA55" s="141"/>
      <c r="BB55" s="141"/>
      <c r="BC55" s="141"/>
      <c r="BD55" s="141"/>
      <c r="BE55" s="141"/>
      <c r="BF55" s="141"/>
      <c r="BG55" s="141"/>
      <c r="BH55" s="141"/>
      <c r="BI55" s="141"/>
      <c r="BJ55" s="141"/>
      <c r="BK55" s="141"/>
      <c r="BL55" s="141"/>
      <c r="BM55" s="141"/>
      <c r="BN55" s="141"/>
      <c r="BO55" s="141"/>
      <c r="BP55" s="141"/>
      <c r="BQ55" s="141"/>
      <c r="BR55" s="141"/>
      <c r="BS55" s="141"/>
      <c r="BT55" s="141"/>
      <c r="BU55" s="141"/>
      <c r="BV55" s="141"/>
      <c r="BW55" s="141"/>
      <c r="BX55" s="141"/>
      <c r="BY55" s="141"/>
      <c r="BZ55" s="141"/>
      <c r="CA55" s="141"/>
      <c r="CB55" s="141"/>
      <c r="CC55" s="141"/>
      <c r="CD55" s="141"/>
      <c r="CE55" s="141"/>
      <c r="CF55" s="141"/>
      <c r="CG55" s="141"/>
      <c r="CH55" s="141"/>
      <c r="CI55" s="141"/>
      <c r="CJ55" s="141"/>
      <c r="CK55" s="141"/>
      <c r="CL55" s="141"/>
      <c r="CM55" s="141"/>
      <c r="CN55" s="141"/>
      <c r="CO55" s="141"/>
      <c r="CP55" s="141"/>
      <c r="CQ55" s="141"/>
      <c r="CR55" s="141"/>
      <c r="CS55" s="141"/>
      <c r="CT55" s="141"/>
      <c r="CU55" s="141"/>
      <c r="CV55" s="141"/>
      <c r="CW55" s="141"/>
      <c r="CX55" s="141"/>
      <c r="CY55" s="141"/>
      <c r="CZ55" s="141"/>
      <c r="DA55" s="141"/>
      <c r="DB55" s="141"/>
      <c r="DC55" s="141"/>
      <c r="DD55" s="141"/>
      <c r="DE55" s="141"/>
      <c r="DF55" s="141"/>
      <c r="DG55" s="141"/>
      <c r="DH55" s="141"/>
      <c r="DI55" s="141"/>
      <c r="DJ55" s="141"/>
      <c r="DK55" s="141"/>
      <c r="DL55" s="141"/>
      <c r="DM55" s="141"/>
      <c r="DN55" s="141"/>
      <c r="DO55" s="141"/>
      <c r="DP55" s="141"/>
      <c r="DQ55" s="141"/>
      <c r="DR55" s="141"/>
      <c r="DS55" s="141"/>
      <c r="DT55" s="141"/>
      <c r="DU55" s="141"/>
      <c r="DV55" s="141"/>
    </row>
    <row r="56" spans="1:126" s="142" customFormat="1" ht="15.75" x14ac:dyDescent="0.25">
      <c r="A56" s="144"/>
      <c r="B56" s="441"/>
      <c r="C56" s="219" t="s">
        <v>204</v>
      </c>
      <c r="D56" s="171" t="s">
        <v>66</v>
      </c>
      <c r="E56" s="172"/>
      <c r="F56" s="171" t="s">
        <v>42</v>
      </c>
      <c r="G56" s="172"/>
      <c r="H56" s="220"/>
      <c r="I56" s="221"/>
      <c r="J56" s="222"/>
      <c r="K56" s="223">
        <v>32</v>
      </c>
      <c r="L56" s="224">
        <f t="shared" si="4"/>
        <v>0</v>
      </c>
      <c r="M56" s="225">
        <f t="shared" si="5"/>
        <v>0</v>
      </c>
      <c r="N56" s="226">
        <f t="shared" si="6"/>
        <v>32</v>
      </c>
      <c r="O56" s="227">
        <f t="shared" si="7"/>
        <v>0</v>
      </c>
      <c r="P56" s="141"/>
      <c r="Q56" s="141"/>
      <c r="R56" s="141"/>
      <c r="S56" s="141"/>
      <c r="T56" s="141"/>
      <c r="U56" s="141"/>
      <c r="V56" s="141"/>
      <c r="W56" s="141"/>
      <c r="X56" s="141"/>
      <c r="Y56" s="141"/>
      <c r="Z56" s="141"/>
      <c r="AA56" s="141"/>
      <c r="AB56" s="141"/>
      <c r="AC56" s="141"/>
      <c r="AD56" s="141"/>
      <c r="AE56" s="141"/>
      <c r="AF56" s="141"/>
      <c r="AG56" s="141"/>
      <c r="AH56" s="141"/>
      <c r="AI56" s="141"/>
      <c r="AJ56" s="141"/>
      <c r="AK56" s="141"/>
      <c r="AL56" s="141"/>
      <c r="AM56" s="141"/>
      <c r="AN56" s="141"/>
      <c r="AO56" s="141"/>
      <c r="AP56" s="141"/>
      <c r="AQ56" s="141"/>
      <c r="AR56" s="141"/>
      <c r="AS56" s="141"/>
      <c r="AT56" s="141"/>
      <c r="AU56" s="141"/>
      <c r="AV56" s="141"/>
      <c r="AW56" s="141"/>
      <c r="AX56" s="141"/>
      <c r="AY56" s="141"/>
      <c r="AZ56" s="141"/>
      <c r="BA56" s="141"/>
      <c r="BB56" s="141"/>
      <c r="BC56" s="141"/>
      <c r="BD56" s="141"/>
      <c r="BE56" s="141"/>
      <c r="BF56" s="141"/>
      <c r="BG56" s="141"/>
      <c r="BH56" s="141"/>
      <c r="BI56" s="141"/>
      <c r="BJ56" s="141"/>
      <c r="BK56" s="141"/>
      <c r="BL56" s="141"/>
      <c r="BM56" s="141"/>
      <c r="BN56" s="141"/>
      <c r="BO56" s="141"/>
      <c r="BP56" s="141"/>
      <c r="BQ56" s="141"/>
      <c r="BR56" s="141"/>
      <c r="BS56" s="141"/>
      <c r="BT56" s="141"/>
      <c r="BU56" s="141"/>
      <c r="BV56" s="141"/>
      <c r="BW56" s="141"/>
      <c r="BX56" s="141"/>
      <c r="BY56" s="141"/>
      <c r="BZ56" s="141"/>
      <c r="CA56" s="141"/>
      <c r="CB56" s="141"/>
      <c r="CC56" s="141"/>
      <c r="CD56" s="141"/>
      <c r="CE56" s="141"/>
      <c r="CF56" s="141"/>
      <c r="CG56" s="141"/>
      <c r="CH56" s="141"/>
      <c r="CI56" s="141"/>
      <c r="CJ56" s="141"/>
      <c r="CK56" s="141"/>
      <c r="CL56" s="141"/>
      <c r="CM56" s="141"/>
      <c r="CN56" s="141"/>
      <c r="CO56" s="141"/>
      <c r="CP56" s="141"/>
      <c r="CQ56" s="141"/>
      <c r="CR56" s="141"/>
      <c r="CS56" s="141"/>
      <c r="CT56" s="141"/>
      <c r="CU56" s="141"/>
      <c r="CV56" s="141"/>
      <c r="CW56" s="141"/>
      <c r="CX56" s="141"/>
      <c r="CY56" s="141"/>
      <c r="CZ56" s="141"/>
      <c r="DA56" s="141"/>
      <c r="DB56" s="141"/>
      <c r="DC56" s="141"/>
      <c r="DD56" s="141"/>
      <c r="DE56" s="141"/>
      <c r="DF56" s="141"/>
      <c r="DG56" s="141"/>
      <c r="DH56" s="141"/>
      <c r="DI56" s="141"/>
      <c r="DJ56" s="141"/>
      <c r="DK56" s="141"/>
      <c r="DL56" s="141"/>
      <c r="DM56" s="141"/>
      <c r="DN56" s="141"/>
      <c r="DO56" s="141"/>
      <c r="DP56" s="141"/>
      <c r="DQ56" s="141"/>
      <c r="DR56" s="141"/>
      <c r="DS56" s="141"/>
      <c r="DT56" s="141"/>
      <c r="DU56" s="141"/>
      <c r="DV56" s="141"/>
    </row>
    <row r="57" spans="1:126" s="142" customFormat="1" ht="15.75" x14ac:dyDescent="0.25">
      <c r="A57" s="144"/>
      <c r="B57" s="441"/>
      <c r="C57" s="219" t="s">
        <v>205</v>
      </c>
      <c r="D57" s="171" t="s">
        <v>66</v>
      </c>
      <c r="E57" s="172"/>
      <c r="F57" s="171" t="s">
        <v>41</v>
      </c>
      <c r="G57" s="172"/>
      <c r="H57" s="220"/>
      <c r="I57" s="221"/>
      <c r="J57" s="222"/>
      <c r="K57" s="223">
        <v>32</v>
      </c>
      <c r="L57" s="224">
        <f t="shared" si="4"/>
        <v>0</v>
      </c>
      <c r="M57" s="225">
        <f t="shared" si="5"/>
        <v>0</v>
      </c>
      <c r="N57" s="226">
        <f t="shared" si="6"/>
        <v>32</v>
      </c>
      <c r="O57" s="227">
        <f t="shared" si="7"/>
        <v>0</v>
      </c>
      <c r="P57" s="141"/>
      <c r="Q57" s="141"/>
      <c r="R57" s="141"/>
      <c r="S57" s="141"/>
      <c r="T57" s="141"/>
      <c r="U57" s="141"/>
      <c r="V57" s="141"/>
      <c r="W57" s="141"/>
      <c r="X57" s="141"/>
      <c r="Y57" s="141"/>
      <c r="Z57" s="141"/>
      <c r="AA57" s="141"/>
      <c r="AB57" s="141"/>
      <c r="AC57" s="141"/>
      <c r="AD57" s="141"/>
      <c r="AE57" s="141"/>
      <c r="AF57" s="141"/>
      <c r="AG57" s="141"/>
      <c r="AH57" s="141"/>
      <c r="AI57" s="141"/>
      <c r="AJ57" s="141"/>
      <c r="AK57" s="141"/>
      <c r="AL57" s="141"/>
      <c r="AM57" s="141"/>
      <c r="AN57" s="141"/>
      <c r="AO57" s="141"/>
      <c r="AP57" s="141"/>
      <c r="AQ57" s="141"/>
      <c r="AR57" s="141"/>
      <c r="AS57" s="141"/>
      <c r="AT57" s="141"/>
      <c r="AU57" s="141"/>
      <c r="AV57" s="141"/>
      <c r="AW57" s="141"/>
      <c r="AX57" s="141"/>
      <c r="AY57" s="141"/>
      <c r="AZ57" s="141"/>
      <c r="BA57" s="141"/>
      <c r="BB57" s="141"/>
      <c r="BC57" s="141"/>
      <c r="BD57" s="141"/>
      <c r="BE57" s="141"/>
      <c r="BF57" s="141"/>
      <c r="BG57" s="141"/>
      <c r="BH57" s="141"/>
      <c r="BI57" s="141"/>
      <c r="BJ57" s="141"/>
      <c r="BK57" s="141"/>
      <c r="BL57" s="141"/>
      <c r="BM57" s="141"/>
      <c r="BN57" s="141"/>
      <c r="BO57" s="141"/>
      <c r="BP57" s="141"/>
      <c r="BQ57" s="141"/>
      <c r="BR57" s="141"/>
      <c r="BS57" s="141"/>
      <c r="BT57" s="141"/>
      <c r="BU57" s="141"/>
      <c r="BV57" s="141"/>
      <c r="BW57" s="141"/>
      <c r="BX57" s="141"/>
      <c r="BY57" s="141"/>
      <c r="BZ57" s="141"/>
      <c r="CA57" s="141"/>
      <c r="CB57" s="141"/>
      <c r="CC57" s="141"/>
      <c r="CD57" s="141"/>
      <c r="CE57" s="141"/>
      <c r="CF57" s="141"/>
      <c r="CG57" s="141"/>
      <c r="CH57" s="141"/>
      <c r="CI57" s="141"/>
      <c r="CJ57" s="141"/>
      <c r="CK57" s="141"/>
      <c r="CL57" s="141"/>
      <c r="CM57" s="141"/>
      <c r="CN57" s="141"/>
      <c r="CO57" s="141"/>
      <c r="CP57" s="141"/>
      <c r="CQ57" s="141"/>
      <c r="CR57" s="141"/>
      <c r="CS57" s="141"/>
      <c r="CT57" s="141"/>
      <c r="CU57" s="141"/>
      <c r="CV57" s="141"/>
      <c r="CW57" s="141"/>
      <c r="CX57" s="141"/>
      <c r="CY57" s="141"/>
      <c r="CZ57" s="141"/>
      <c r="DA57" s="141"/>
      <c r="DB57" s="141"/>
      <c r="DC57" s="141"/>
      <c r="DD57" s="141"/>
      <c r="DE57" s="141"/>
      <c r="DF57" s="141"/>
      <c r="DG57" s="141"/>
      <c r="DH57" s="141"/>
      <c r="DI57" s="141"/>
      <c r="DJ57" s="141"/>
      <c r="DK57" s="141"/>
      <c r="DL57" s="141"/>
      <c r="DM57" s="141"/>
      <c r="DN57" s="141"/>
      <c r="DO57" s="141"/>
      <c r="DP57" s="141"/>
      <c r="DQ57" s="141"/>
      <c r="DR57" s="141"/>
      <c r="DS57" s="141"/>
      <c r="DT57" s="141"/>
      <c r="DU57" s="141"/>
      <c r="DV57" s="141"/>
    </row>
    <row r="58" spans="1:126" s="142" customFormat="1" ht="15.75" x14ac:dyDescent="0.25">
      <c r="A58" s="144"/>
      <c r="B58" s="441"/>
      <c r="C58" s="219" t="s">
        <v>206</v>
      </c>
      <c r="D58" s="171" t="s">
        <v>66</v>
      </c>
      <c r="E58" s="172"/>
      <c r="F58" s="171" t="s">
        <v>40</v>
      </c>
      <c r="G58" s="172"/>
      <c r="H58" s="220"/>
      <c r="I58" s="221"/>
      <c r="J58" s="222"/>
      <c r="K58" s="223">
        <v>32</v>
      </c>
      <c r="L58" s="224">
        <f t="shared" si="4"/>
        <v>0</v>
      </c>
      <c r="M58" s="225">
        <f t="shared" si="5"/>
        <v>0</v>
      </c>
      <c r="N58" s="226">
        <f t="shared" si="6"/>
        <v>32</v>
      </c>
      <c r="O58" s="227">
        <f t="shared" si="7"/>
        <v>0</v>
      </c>
      <c r="P58" s="141"/>
      <c r="Q58" s="141"/>
      <c r="R58" s="141"/>
      <c r="S58" s="141"/>
      <c r="T58" s="141"/>
      <c r="U58" s="141"/>
      <c r="V58" s="141"/>
      <c r="W58" s="141"/>
      <c r="X58" s="141"/>
      <c r="Y58" s="141"/>
      <c r="Z58" s="141"/>
      <c r="AA58" s="141"/>
      <c r="AB58" s="141"/>
      <c r="AC58" s="141"/>
      <c r="AD58" s="141"/>
      <c r="AE58" s="141"/>
      <c r="AF58" s="141"/>
      <c r="AG58" s="141"/>
      <c r="AH58" s="141"/>
      <c r="AI58" s="141"/>
      <c r="AJ58" s="141"/>
      <c r="AK58" s="141"/>
      <c r="AL58" s="141"/>
      <c r="AM58" s="141"/>
      <c r="AN58" s="141"/>
      <c r="AO58" s="141"/>
      <c r="AP58" s="141"/>
      <c r="AQ58" s="141"/>
      <c r="AR58" s="141"/>
      <c r="AS58" s="141"/>
      <c r="AT58" s="141"/>
      <c r="AU58" s="141"/>
      <c r="AV58" s="141"/>
      <c r="AW58" s="141"/>
      <c r="AX58" s="141"/>
      <c r="AY58" s="141"/>
      <c r="AZ58" s="141"/>
      <c r="BA58" s="141"/>
      <c r="BB58" s="141"/>
      <c r="BC58" s="141"/>
      <c r="BD58" s="141"/>
      <c r="BE58" s="141"/>
      <c r="BF58" s="141"/>
      <c r="BG58" s="141"/>
      <c r="BH58" s="141"/>
      <c r="BI58" s="141"/>
      <c r="BJ58" s="141"/>
      <c r="BK58" s="141"/>
      <c r="BL58" s="141"/>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c r="CN58" s="141"/>
      <c r="CO58" s="141"/>
      <c r="CP58" s="141"/>
      <c r="CQ58" s="141"/>
      <c r="CR58" s="141"/>
      <c r="CS58" s="141"/>
      <c r="CT58" s="141"/>
      <c r="CU58" s="141"/>
      <c r="CV58" s="141"/>
      <c r="CW58" s="141"/>
      <c r="CX58" s="141"/>
      <c r="CY58" s="141"/>
      <c r="CZ58" s="141"/>
      <c r="DA58" s="141"/>
      <c r="DB58" s="141"/>
      <c r="DC58" s="141"/>
      <c r="DD58" s="141"/>
      <c r="DE58" s="141"/>
      <c r="DF58" s="141"/>
      <c r="DG58" s="141"/>
      <c r="DH58" s="141"/>
      <c r="DI58" s="141"/>
      <c r="DJ58" s="141"/>
      <c r="DK58" s="141"/>
      <c r="DL58" s="141"/>
      <c r="DM58" s="141"/>
      <c r="DN58" s="141"/>
      <c r="DO58" s="141"/>
      <c r="DP58" s="141"/>
      <c r="DQ58" s="141"/>
      <c r="DR58" s="141"/>
      <c r="DS58" s="141"/>
      <c r="DT58" s="141"/>
      <c r="DU58" s="141"/>
      <c r="DV58" s="141"/>
    </row>
    <row r="59" spans="1:126" s="142" customFormat="1" ht="15.75" x14ac:dyDescent="0.25">
      <c r="A59" s="144"/>
      <c r="B59" s="441"/>
      <c r="C59" s="219" t="s">
        <v>207</v>
      </c>
      <c r="D59" s="171" t="s">
        <v>67</v>
      </c>
      <c r="E59" s="172"/>
      <c r="F59" s="171" t="s">
        <v>45</v>
      </c>
      <c r="G59" s="172"/>
      <c r="H59" s="220"/>
      <c r="I59" s="221"/>
      <c r="J59" s="222"/>
      <c r="K59" s="223">
        <v>36</v>
      </c>
      <c r="L59" s="224">
        <f t="shared" si="4"/>
        <v>0</v>
      </c>
      <c r="M59" s="225">
        <f t="shared" si="5"/>
        <v>0</v>
      </c>
      <c r="N59" s="226">
        <f t="shared" si="6"/>
        <v>36</v>
      </c>
      <c r="O59" s="227">
        <f t="shared" si="7"/>
        <v>0</v>
      </c>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141"/>
      <c r="AQ59" s="141"/>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c r="BU59" s="141"/>
      <c r="BV59" s="141"/>
      <c r="BW59" s="141"/>
      <c r="BX59" s="141"/>
      <c r="BY59" s="141"/>
      <c r="BZ59" s="141"/>
      <c r="CA59" s="141"/>
      <c r="CB59" s="141"/>
      <c r="CC59" s="141"/>
      <c r="CD59" s="141"/>
      <c r="CE59" s="141"/>
      <c r="CF59" s="141"/>
      <c r="CG59" s="141"/>
      <c r="CH59" s="141"/>
      <c r="CI59" s="141"/>
      <c r="CJ59" s="141"/>
      <c r="CK59" s="141"/>
      <c r="CL59" s="141"/>
      <c r="CM59" s="141"/>
      <c r="CN59" s="141"/>
      <c r="CO59" s="141"/>
      <c r="CP59" s="141"/>
      <c r="CQ59" s="141"/>
      <c r="CR59" s="141"/>
      <c r="CS59" s="141"/>
      <c r="CT59" s="141"/>
      <c r="CU59" s="141"/>
      <c r="CV59" s="141"/>
      <c r="CW59" s="141"/>
      <c r="CX59" s="141"/>
      <c r="CY59" s="141"/>
      <c r="CZ59" s="141"/>
      <c r="DA59" s="141"/>
      <c r="DB59" s="141"/>
      <c r="DC59" s="141"/>
      <c r="DD59" s="141"/>
      <c r="DE59" s="141"/>
      <c r="DF59" s="141"/>
      <c r="DG59" s="141"/>
      <c r="DH59" s="141"/>
      <c r="DI59" s="141"/>
      <c r="DJ59" s="141"/>
      <c r="DK59" s="141"/>
      <c r="DL59" s="141"/>
      <c r="DM59" s="141"/>
      <c r="DN59" s="141"/>
      <c r="DO59" s="141"/>
      <c r="DP59" s="141"/>
      <c r="DQ59" s="141"/>
      <c r="DR59" s="141"/>
      <c r="DS59" s="141"/>
      <c r="DT59" s="141"/>
      <c r="DU59" s="141"/>
      <c r="DV59" s="141"/>
    </row>
    <row r="60" spans="1:126" s="142" customFormat="1" ht="15.75" x14ac:dyDescent="0.25">
      <c r="A60" s="144"/>
      <c r="B60" s="441"/>
      <c r="C60" s="219" t="s">
        <v>208</v>
      </c>
      <c r="D60" s="171" t="s">
        <v>68</v>
      </c>
      <c r="E60" s="172"/>
      <c r="F60" s="171"/>
      <c r="G60" s="172"/>
      <c r="H60" s="220"/>
      <c r="I60" s="221"/>
      <c r="J60" s="222"/>
      <c r="K60" s="223">
        <v>34</v>
      </c>
      <c r="L60" s="224">
        <f t="shared" si="4"/>
        <v>0</v>
      </c>
      <c r="M60" s="225">
        <f t="shared" si="5"/>
        <v>0</v>
      </c>
      <c r="N60" s="226">
        <f t="shared" si="6"/>
        <v>34</v>
      </c>
      <c r="O60" s="227">
        <f t="shared" si="7"/>
        <v>0</v>
      </c>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c r="BU60" s="141"/>
      <c r="BV60" s="141"/>
      <c r="BW60" s="141"/>
      <c r="BX60" s="141"/>
      <c r="BY60" s="141"/>
      <c r="BZ60" s="141"/>
      <c r="CA60" s="141"/>
      <c r="CB60" s="141"/>
      <c r="CC60" s="141"/>
      <c r="CD60" s="141"/>
      <c r="CE60" s="141"/>
      <c r="CF60" s="141"/>
      <c r="CG60" s="141"/>
      <c r="CH60" s="141"/>
      <c r="CI60" s="141"/>
      <c r="CJ60" s="141"/>
      <c r="CK60" s="141"/>
      <c r="CL60" s="141"/>
      <c r="CM60" s="141"/>
      <c r="CN60" s="141"/>
      <c r="CO60" s="141"/>
      <c r="CP60" s="141"/>
      <c r="CQ60" s="141"/>
      <c r="CR60" s="141"/>
      <c r="CS60" s="141"/>
      <c r="CT60" s="141"/>
      <c r="CU60" s="141"/>
      <c r="CV60" s="141"/>
      <c r="CW60" s="141"/>
      <c r="CX60" s="141"/>
      <c r="CY60" s="141"/>
      <c r="CZ60" s="141"/>
      <c r="DA60" s="141"/>
      <c r="DB60" s="141"/>
      <c r="DC60" s="141"/>
      <c r="DD60" s="141"/>
      <c r="DE60" s="141"/>
      <c r="DF60" s="141"/>
      <c r="DG60" s="141"/>
      <c r="DH60" s="141"/>
      <c r="DI60" s="141"/>
      <c r="DJ60" s="141"/>
      <c r="DK60" s="141"/>
      <c r="DL60" s="141"/>
      <c r="DM60" s="141"/>
      <c r="DN60" s="141"/>
      <c r="DO60" s="141"/>
      <c r="DP60" s="141"/>
      <c r="DQ60" s="141"/>
      <c r="DR60" s="141"/>
      <c r="DS60" s="141"/>
      <c r="DT60" s="141"/>
      <c r="DU60" s="141"/>
      <c r="DV60" s="141"/>
    </row>
    <row r="61" spans="1:126" s="142" customFormat="1" ht="15.75" x14ac:dyDescent="0.25">
      <c r="A61" s="144"/>
      <c r="B61" s="441"/>
      <c r="C61" s="219" t="s">
        <v>209</v>
      </c>
      <c r="D61" s="171" t="s">
        <v>69</v>
      </c>
      <c r="E61" s="172"/>
      <c r="F61" s="171"/>
      <c r="G61" s="172"/>
      <c r="H61" s="220"/>
      <c r="I61" s="221"/>
      <c r="J61" s="222"/>
      <c r="K61" s="223">
        <v>22</v>
      </c>
      <c r="L61" s="224">
        <f t="shared" si="4"/>
        <v>0</v>
      </c>
      <c r="M61" s="225">
        <f t="shared" si="5"/>
        <v>0</v>
      </c>
      <c r="N61" s="226">
        <f t="shared" si="6"/>
        <v>22</v>
      </c>
      <c r="O61" s="227">
        <f t="shared" si="7"/>
        <v>0</v>
      </c>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1"/>
      <c r="AN61" s="141"/>
      <c r="AO61" s="141"/>
      <c r="AP61" s="141"/>
      <c r="AQ61" s="141"/>
      <c r="AR61" s="141"/>
      <c r="AS61" s="141"/>
      <c r="AT61" s="141"/>
      <c r="AU61" s="141"/>
      <c r="AV61" s="141"/>
      <c r="AW61" s="141"/>
      <c r="AX61" s="141"/>
      <c r="AY61" s="141"/>
      <c r="AZ61" s="141"/>
      <c r="BA61" s="141"/>
      <c r="BB61" s="141"/>
      <c r="BC61" s="141"/>
      <c r="BD61" s="141"/>
      <c r="BE61" s="141"/>
      <c r="BF61" s="141"/>
      <c r="BG61" s="141"/>
      <c r="BH61" s="141"/>
      <c r="BI61" s="141"/>
      <c r="BJ61" s="141"/>
      <c r="BK61" s="141"/>
      <c r="BL61" s="141"/>
      <c r="BM61" s="141"/>
      <c r="BN61" s="141"/>
      <c r="BO61" s="141"/>
      <c r="BP61" s="141"/>
      <c r="BQ61" s="141"/>
      <c r="BR61" s="141"/>
      <c r="BS61" s="141"/>
      <c r="BT61" s="141"/>
      <c r="BU61" s="141"/>
      <c r="BV61" s="141"/>
      <c r="BW61" s="141"/>
      <c r="BX61" s="141"/>
      <c r="BY61" s="141"/>
      <c r="BZ61" s="141"/>
      <c r="CA61" s="141"/>
      <c r="CB61" s="141"/>
      <c r="CC61" s="141"/>
      <c r="CD61" s="141"/>
      <c r="CE61" s="141"/>
      <c r="CF61" s="141"/>
      <c r="CG61" s="141"/>
      <c r="CH61" s="141"/>
      <c r="CI61" s="141"/>
      <c r="CJ61" s="141"/>
      <c r="CK61" s="141"/>
      <c r="CL61" s="141"/>
      <c r="CM61" s="141"/>
      <c r="CN61" s="141"/>
      <c r="CO61" s="141"/>
      <c r="CP61" s="141"/>
      <c r="CQ61" s="141"/>
      <c r="CR61" s="141"/>
      <c r="CS61" s="141"/>
      <c r="CT61" s="141"/>
      <c r="CU61" s="141"/>
      <c r="CV61" s="141"/>
      <c r="CW61" s="141"/>
      <c r="CX61" s="141"/>
      <c r="CY61" s="141"/>
      <c r="CZ61" s="141"/>
      <c r="DA61" s="141"/>
      <c r="DB61" s="141"/>
      <c r="DC61" s="141"/>
      <c r="DD61" s="141"/>
      <c r="DE61" s="141"/>
      <c r="DF61" s="141"/>
      <c r="DG61" s="141"/>
      <c r="DH61" s="141"/>
      <c r="DI61" s="141"/>
      <c r="DJ61" s="141"/>
      <c r="DK61" s="141"/>
      <c r="DL61" s="141"/>
      <c r="DM61" s="141"/>
      <c r="DN61" s="141"/>
      <c r="DO61" s="141"/>
      <c r="DP61" s="141"/>
      <c r="DQ61" s="141"/>
      <c r="DR61" s="141"/>
      <c r="DS61" s="141"/>
      <c r="DT61" s="141"/>
      <c r="DU61" s="141"/>
      <c r="DV61" s="141"/>
    </row>
    <row r="62" spans="1:126" s="142" customFormat="1" ht="15.75" x14ac:dyDescent="0.25">
      <c r="A62" s="144"/>
      <c r="B62" s="441"/>
      <c r="C62" s="219" t="s">
        <v>210</v>
      </c>
      <c r="D62" s="171" t="s">
        <v>70</v>
      </c>
      <c r="E62" s="172"/>
      <c r="F62" s="171"/>
      <c r="G62" s="172"/>
      <c r="H62" s="220"/>
      <c r="I62" s="221"/>
      <c r="J62" s="222"/>
      <c r="K62" s="223">
        <v>38</v>
      </c>
      <c r="L62" s="224">
        <f t="shared" si="4"/>
        <v>0</v>
      </c>
      <c r="M62" s="225">
        <f t="shared" si="5"/>
        <v>0</v>
      </c>
      <c r="N62" s="226">
        <f t="shared" si="6"/>
        <v>38</v>
      </c>
      <c r="O62" s="227">
        <f t="shared" si="7"/>
        <v>0</v>
      </c>
      <c r="P62" s="141"/>
      <c r="Q62" s="141"/>
      <c r="R62" s="141"/>
      <c r="S62" s="141"/>
      <c r="T62" s="141"/>
      <c r="U62" s="141"/>
      <c r="V62" s="141"/>
      <c r="W62" s="141"/>
      <c r="X62" s="141"/>
      <c r="Y62" s="141"/>
      <c r="Z62" s="141"/>
      <c r="AA62" s="141"/>
      <c r="AB62" s="141"/>
      <c r="AC62" s="141"/>
      <c r="AD62" s="141"/>
      <c r="AE62" s="141"/>
      <c r="AF62" s="141"/>
      <c r="AG62" s="141"/>
      <c r="AH62" s="141"/>
      <c r="AI62" s="141"/>
      <c r="AJ62" s="141"/>
      <c r="AK62" s="141"/>
      <c r="AL62" s="141"/>
      <c r="AM62" s="141"/>
      <c r="AN62" s="141"/>
      <c r="AO62" s="141"/>
      <c r="AP62" s="141"/>
      <c r="AQ62" s="141"/>
      <c r="AR62" s="141"/>
      <c r="AS62" s="141"/>
      <c r="AT62" s="141"/>
      <c r="AU62" s="141"/>
      <c r="AV62" s="141"/>
      <c r="AW62" s="141"/>
      <c r="AX62" s="141"/>
      <c r="AY62" s="141"/>
      <c r="AZ62" s="141"/>
      <c r="BA62" s="141"/>
      <c r="BB62" s="141"/>
      <c r="BC62" s="141"/>
      <c r="BD62" s="141"/>
      <c r="BE62" s="141"/>
      <c r="BF62" s="141"/>
      <c r="BG62" s="141"/>
      <c r="BH62" s="141"/>
      <c r="BI62" s="141"/>
      <c r="BJ62" s="141"/>
      <c r="BK62" s="141"/>
      <c r="BL62" s="141"/>
      <c r="BM62" s="141"/>
      <c r="BN62" s="141"/>
      <c r="BO62" s="141"/>
      <c r="BP62" s="141"/>
      <c r="BQ62" s="141"/>
      <c r="BR62" s="141"/>
      <c r="BS62" s="141"/>
      <c r="BT62" s="141"/>
      <c r="BU62" s="141"/>
      <c r="BV62" s="141"/>
      <c r="BW62" s="141"/>
      <c r="BX62" s="141"/>
      <c r="BY62" s="141"/>
      <c r="BZ62" s="141"/>
      <c r="CA62" s="141"/>
      <c r="CB62" s="141"/>
      <c r="CC62" s="141"/>
      <c r="CD62" s="141"/>
      <c r="CE62" s="141"/>
      <c r="CF62" s="141"/>
      <c r="CG62" s="141"/>
      <c r="CH62" s="141"/>
      <c r="CI62" s="141"/>
      <c r="CJ62" s="141"/>
      <c r="CK62" s="141"/>
      <c r="CL62" s="141"/>
      <c r="CM62" s="141"/>
      <c r="CN62" s="141"/>
      <c r="CO62" s="141"/>
      <c r="CP62" s="141"/>
      <c r="CQ62" s="141"/>
      <c r="CR62" s="141"/>
      <c r="CS62" s="141"/>
      <c r="CT62" s="141"/>
      <c r="CU62" s="141"/>
      <c r="CV62" s="141"/>
      <c r="CW62" s="141"/>
      <c r="CX62" s="141"/>
      <c r="CY62" s="141"/>
      <c r="CZ62" s="141"/>
      <c r="DA62" s="141"/>
      <c r="DB62" s="141"/>
      <c r="DC62" s="141"/>
      <c r="DD62" s="141"/>
      <c r="DE62" s="141"/>
      <c r="DF62" s="141"/>
      <c r="DG62" s="141"/>
      <c r="DH62" s="141"/>
      <c r="DI62" s="141"/>
      <c r="DJ62" s="141"/>
      <c r="DK62" s="141"/>
      <c r="DL62" s="141"/>
      <c r="DM62" s="141"/>
      <c r="DN62" s="141"/>
      <c r="DO62" s="141"/>
      <c r="DP62" s="141"/>
      <c r="DQ62" s="141"/>
      <c r="DR62" s="141"/>
      <c r="DS62" s="141"/>
      <c r="DT62" s="141"/>
      <c r="DU62" s="141"/>
      <c r="DV62" s="141"/>
    </row>
    <row r="63" spans="1:126" s="142" customFormat="1" ht="15.75" x14ac:dyDescent="0.25">
      <c r="A63" s="144"/>
      <c r="B63" s="441"/>
      <c r="C63" s="219" t="s">
        <v>211</v>
      </c>
      <c r="D63" s="171" t="s">
        <v>70</v>
      </c>
      <c r="E63" s="172"/>
      <c r="F63" s="171"/>
      <c r="G63" s="172"/>
      <c r="H63" s="220"/>
      <c r="I63" s="221"/>
      <c r="J63" s="222"/>
      <c r="K63" s="223">
        <v>46</v>
      </c>
      <c r="L63" s="224">
        <f t="shared" si="4"/>
        <v>0</v>
      </c>
      <c r="M63" s="225">
        <f t="shared" si="5"/>
        <v>0</v>
      </c>
      <c r="N63" s="226">
        <f t="shared" si="6"/>
        <v>46</v>
      </c>
      <c r="O63" s="227">
        <f t="shared" si="7"/>
        <v>0</v>
      </c>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c r="BJ63" s="141"/>
      <c r="BK63" s="141"/>
      <c r="BL63" s="141"/>
      <c r="BM63" s="141"/>
      <c r="BN63" s="141"/>
      <c r="BO63" s="141"/>
      <c r="BP63" s="141"/>
      <c r="BQ63" s="141"/>
      <c r="BR63" s="141"/>
      <c r="BS63" s="141"/>
      <c r="BT63" s="141"/>
      <c r="BU63" s="141"/>
      <c r="BV63" s="141"/>
      <c r="BW63" s="141"/>
      <c r="BX63" s="141"/>
      <c r="BY63" s="141"/>
      <c r="BZ63" s="141"/>
      <c r="CA63" s="141"/>
      <c r="CB63" s="141"/>
      <c r="CC63" s="141"/>
      <c r="CD63" s="141"/>
      <c r="CE63" s="141"/>
      <c r="CF63" s="141"/>
      <c r="CG63" s="141"/>
      <c r="CH63" s="141"/>
      <c r="CI63" s="141"/>
      <c r="CJ63" s="141"/>
      <c r="CK63" s="141"/>
      <c r="CL63" s="141"/>
      <c r="CM63" s="141"/>
      <c r="CN63" s="141"/>
      <c r="CO63" s="141"/>
      <c r="CP63" s="141"/>
      <c r="CQ63" s="141"/>
      <c r="CR63" s="141"/>
      <c r="CS63" s="141"/>
      <c r="CT63" s="141"/>
      <c r="CU63" s="141"/>
      <c r="CV63" s="141"/>
      <c r="CW63" s="141"/>
      <c r="CX63" s="141"/>
      <c r="CY63" s="141"/>
      <c r="CZ63" s="141"/>
      <c r="DA63" s="141"/>
      <c r="DB63" s="141"/>
      <c r="DC63" s="141"/>
      <c r="DD63" s="141"/>
      <c r="DE63" s="141"/>
      <c r="DF63" s="141"/>
      <c r="DG63" s="141"/>
      <c r="DH63" s="141"/>
      <c r="DI63" s="141"/>
      <c r="DJ63" s="141"/>
      <c r="DK63" s="141"/>
      <c r="DL63" s="141"/>
      <c r="DM63" s="141"/>
      <c r="DN63" s="141"/>
      <c r="DO63" s="141"/>
      <c r="DP63" s="141"/>
      <c r="DQ63" s="141"/>
      <c r="DR63" s="141"/>
      <c r="DS63" s="141"/>
      <c r="DT63" s="141"/>
      <c r="DU63" s="141"/>
      <c r="DV63" s="141"/>
    </row>
    <row r="64" spans="1:126" s="142" customFormat="1" ht="15.75" x14ac:dyDescent="0.25">
      <c r="A64" s="144"/>
      <c r="B64" s="441"/>
      <c r="C64" s="219" t="s">
        <v>212</v>
      </c>
      <c r="D64" s="171" t="s">
        <v>71</v>
      </c>
      <c r="E64" s="172"/>
      <c r="F64" s="171"/>
      <c r="G64" s="172"/>
      <c r="H64" s="220"/>
      <c r="I64" s="221"/>
      <c r="J64" s="222"/>
      <c r="K64" s="223">
        <v>74</v>
      </c>
      <c r="L64" s="224">
        <f t="shared" si="4"/>
        <v>0</v>
      </c>
      <c r="M64" s="225">
        <f t="shared" si="5"/>
        <v>0</v>
      </c>
      <c r="N64" s="226">
        <f t="shared" si="6"/>
        <v>74</v>
      </c>
      <c r="O64" s="227">
        <f t="shared" si="7"/>
        <v>0</v>
      </c>
      <c r="P64" s="141"/>
      <c r="Q64" s="141"/>
      <c r="R64" s="141"/>
      <c r="S64" s="141"/>
      <c r="T64" s="141"/>
      <c r="U64" s="141"/>
      <c r="V64" s="141"/>
      <c r="W64" s="141"/>
      <c r="X64" s="141"/>
      <c r="Y64" s="141"/>
      <c r="Z64" s="141"/>
      <c r="AA64" s="141"/>
      <c r="AB64" s="141"/>
      <c r="AC64" s="141"/>
      <c r="AD64" s="141"/>
      <c r="AE64" s="141"/>
      <c r="AF64" s="141"/>
      <c r="AG64" s="141"/>
      <c r="AH64" s="141"/>
      <c r="AI64" s="141"/>
      <c r="AJ64" s="141"/>
      <c r="AK64" s="141"/>
      <c r="AL64" s="141"/>
      <c r="AM64" s="141"/>
      <c r="AN64" s="141"/>
      <c r="AO64" s="141"/>
      <c r="AP64" s="141"/>
      <c r="AQ64" s="141"/>
      <c r="AR64" s="141"/>
      <c r="AS64" s="141"/>
      <c r="AT64" s="141"/>
      <c r="AU64" s="141"/>
      <c r="AV64" s="141"/>
      <c r="AW64" s="141"/>
      <c r="AX64" s="141"/>
      <c r="AY64" s="141"/>
      <c r="AZ64" s="141"/>
      <c r="BA64" s="141"/>
      <c r="BB64" s="141"/>
      <c r="BC64" s="141"/>
      <c r="BD64" s="141"/>
      <c r="BE64" s="141"/>
      <c r="BF64" s="141"/>
      <c r="BG64" s="141"/>
      <c r="BH64" s="141"/>
      <c r="BI64" s="141"/>
      <c r="BJ64" s="141"/>
      <c r="BK64" s="141"/>
      <c r="BL64" s="141"/>
      <c r="BM64" s="141"/>
      <c r="BN64" s="141"/>
      <c r="BO64" s="141"/>
      <c r="BP64" s="141"/>
      <c r="BQ64" s="141"/>
      <c r="BR64" s="141"/>
      <c r="BS64" s="141"/>
      <c r="BT64" s="141"/>
      <c r="BU64" s="141"/>
      <c r="BV64" s="141"/>
      <c r="BW64" s="141"/>
      <c r="BX64" s="141"/>
      <c r="BY64" s="141"/>
      <c r="BZ64" s="141"/>
      <c r="CA64" s="141"/>
      <c r="CB64" s="141"/>
      <c r="CC64" s="141"/>
      <c r="CD64" s="141"/>
      <c r="CE64" s="141"/>
      <c r="CF64" s="141"/>
      <c r="CG64" s="141"/>
      <c r="CH64" s="141"/>
      <c r="CI64" s="141"/>
      <c r="CJ64" s="141"/>
      <c r="CK64" s="141"/>
      <c r="CL64" s="141"/>
      <c r="CM64" s="141"/>
      <c r="CN64" s="141"/>
      <c r="CO64" s="141"/>
      <c r="CP64" s="141"/>
      <c r="CQ64" s="141"/>
      <c r="CR64" s="141"/>
      <c r="CS64" s="141"/>
      <c r="CT64" s="141"/>
      <c r="CU64" s="141"/>
      <c r="CV64" s="141"/>
      <c r="CW64" s="141"/>
      <c r="CX64" s="141"/>
      <c r="CY64" s="141"/>
      <c r="CZ64" s="141"/>
      <c r="DA64" s="141"/>
      <c r="DB64" s="141"/>
      <c r="DC64" s="141"/>
      <c r="DD64" s="141"/>
      <c r="DE64" s="141"/>
      <c r="DF64" s="141"/>
      <c r="DG64" s="141"/>
      <c r="DH64" s="141"/>
      <c r="DI64" s="141"/>
      <c r="DJ64" s="141"/>
      <c r="DK64" s="141"/>
      <c r="DL64" s="141"/>
      <c r="DM64" s="141"/>
      <c r="DN64" s="141"/>
      <c r="DO64" s="141"/>
      <c r="DP64" s="141"/>
      <c r="DQ64" s="141"/>
      <c r="DR64" s="141"/>
      <c r="DS64" s="141"/>
      <c r="DT64" s="141"/>
      <c r="DU64" s="141"/>
      <c r="DV64" s="141"/>
    </row>
    <row r="65" spans="1:126" s="142" customFormat="1" ht="15.75" x14ac:dyDescent="0.25">
      <c r="A65" s="144"/>
      <c r="B65" s="441"/>
      <c r="C65" s="219" t="s">
        <v>213</v>
      </c>
      <c r="D65" s="171" t="s">
        <v>72</v>
      </c>
      <c r="E65" s="172"/>
      <c r="F65" s="171"/>
      <c r="G65" s="172"/>
      <c r="H65" s="220"/>
      <c r="I65" s="221"/>
      <c r="J65" s="222"/>
      <c r="K65" s="223">
        <v>134</v>
      </c>
      <c r="L65" s="224">
        <f t="shared" si="4"/>
        <v>0</v>
      </c>
      <c r="M65" s="225">
        <f t="shared" si="5"/>
        <v>0</v>
      </c>
      <c r="N65" s="226">
        <f t="shared" si="6"/>
        <v>134</v>
      </c>
      <c r="O65" s="227">
        <f t="shared" si="7"/>
        <v>0</v>
      </c>
      <c r="P65" s="141"/>
      <c r="Q65" s="141"/>
      <c r="R65" s="141"/>
      <c r="S65" s="141"/>
      <c r="T65" s="141"/>
      <c r="U65" s="141"/>
      <c r="V65" s="141"/>
      <c r="W65" s="141"/>
      <c r="X65" s="141"/>
      <c r="Y65" s="141"/>
      <c r="Z65" s="141"/>
      <c r="AA65" s="141"/>
      <c r="AB65" s="141"/>
      <c r="AC65" s="141"/>
      <c r="AD65" s="141"/>
      <c r="AE65" s="141"/>
      <c r="AF65" s="141"/>
      <c r="AG65" s="141"/>
      <c r="AH65" s="141"/>
      <c r="AI65" s="141"/>
      <c r="AJ65" s="141"/>
      <c r="AK65" s="141"/>
      <c r="AL65" s="141"/>
      <c r="AM65" s="141"/>
      <c r="AN65" s="141"/>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c r="BR65" s="141"/>
      <c r="BS65" s="141"/>
      <c r="BT65" s="141"/>
      <c r="BU65" s="141"/>
      <c r="BV65" s="141"/>
      <c r="BW65" s="141"/>
      <c r="BX65" s="141"/>
      <c r="BY65" s="141"/>
      <c r="BZ65" s="141"/>
      <c r="CA65" s="141"/>
      <c r="CB65" s="141"/>
      <c r="CC65" s="141"/>
      <c r="CD65" s="141"/>
      <c r="CE65" s="141"/>
      <c r="CF65" s="141"/>
      <c r="CG65" s="141"/>
      <c r="CH65" s="141"/>
      <c r="CI65" s="141"/>
      <c r="CJ65" s="141"/>
      <c r="CK65" s="141"/>
      <c r="CL65" s="141"/>
      <c r="CM65" s="141"/>
      <c r="CN65" s="141"/>
      <c r="CO65" s="141"/>
      <c r="CP65" s="141"/>
      <c r="CQ65" s="141"/>
      <c r="CR65" s="141"/>
      <c r="CS65" s="141"/>
      <c r="CT65" s="141"/>
      <c r="CU65" s="141"/>
      <c r="CV65" s="141"/>
      <c r="CW65" s="141"/>
      <c r="CX65" s="141"/>
      <c r="CY65" s="141"/>
      <c r="CZ65" s="141"/>
      <c r="DA65" s="141"/>
      <c r="DB65" s="141"/>
      <c r="DC65" s="141"/>
      <c r="DD65" s="141"/>
      <c r="DE65" s="141"/>
      <c r="DF65" s="141"/>
      <c r="DG65" s="141"/>
      <c r="DH65" s="141"/>
      <c r="DI65" s="141"/>
      <c r="DJ65" s="141"/>
      <c r="DK65" s="141"/>
      <c r="DL65" s="141"/>
      <c r="DM65" s="141"/>
      <c r="DN65" s="141"/>
      <c r="DO65" s="141"/>
      <c r="DP65" s="141"/>
      <c r="DQ65" s="141"/>
      <c r="DR65" s="141"/>
      <c r="DS65" s="141"/>
      <c r="DT65" s="141"/>
      <c r="DU65" s="141"/>
      <c r="DV65" s="141"/>
    </row>
    <row r="66" spans="1:126" s="142" customFormat="1" ht="15.75" x14ac:dyDescent="0.25">
      <c r="A66" s="144"/>
      <c r="B66" s="410"/>
      <c r="C66" s="219" t="s">
        <v>196</v>
      </c>
      <c r="D66" s="171" t="s">
        <v>62</v>
      </c>
      <c r="E66" s="172"/>
      <c r="F66" s="171"/>
      <c r="G66" s="172"/>
      <c r="H66" s="220"/>
      <c r="I66" s="221"/>
      <c r="J66" s="222"/>
      <c r="K66" s="223">
        <v>38</v>
      </c>
      <c r="L66" s="224">
        <f t="shared" si="4"/>
        <v>0</v>
      </c>
      <c r="M66" s="225">
        <f t="shared" si="5"/>
        <v>0</v>
      </c>
      <c r="N66" s="226">
        <f t="shared" si="6"/>
        <v>38</v>
      </c>
      <c r="O66" s="227">
        <f t="shared" si="7"/>
        <v>0</v>
      </c>
      <c r="P66" s="141"/>
      <c r="Q66" s="141"/>
      <c r="R66" s="141"/>
      <c r="S66" s="141"/>
      <c r="T66" s="141"/>
      <c r="U66" s="141"/>
      <c r="V66" s="141"/>
      <c r="W66" s="141"/>
      <c r="X66" s="141"/>
      <c r="Y66" s="141"/>
      <c r="Z66" s="141"/>
      <c r="AA66" s="141"/>
      <c r="AB66" s="141"/>
      <c r="AC66" s="141"/>
      <c r="AD66" s="141"/>
      <c r="AE66" s="141"/>
      <c r="AF66" s="141"/>
      <c r="AG66" s="141"/>
      <c r="AH66" s="141"/>
      <c r="AI66" s="141"/>
      <c r="AJ66" s="141"/>
      <c r="AK66" s="141"/>
      <c r="AL66" s="141"/>
      <c r="AM66" s="141"/>
      <c r="AN66" s="141"/>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c r="BR66" s="141"/>
      <c r="BS66" s="141"/>
      <c r="BT66" s="141"/>
      <c r="BU66" s="141"/>
      <c r="BV66" s="141"/>
      <c r="BW66" s="141"/>
      <c r="BX66" s="141"/>
      <c r="BY66" s="141"/>
      <c r="BZ66" s="141"/>
      <c r="CA66" s="141"/>
      <c r="CB66" s="141"/>
      <c r="CC66" s="141"/>
      <c r="CD66" s="141"/>
      <c r="CE66" s="141"/>
      <c r="CF66" s="141"/>
      <c r="CG66" s="141"/>
      <c r="CH66" s="141"/>
      <c r="CI66" s="141"/>
      <c r="CJ66" s="141"/>
      <c r="CK66" s="141"/>
      <c r="CL66" s="141"/>
      <c r="CM66" s="141"/>
      <c r="CN66" s="141"/>
      <c r="CO66" s="141"/>
      <c r="CP66" s="141"/>
      <c r="CQ66" s="141"/>
      <c r="CR66" s="141"/>
      <c r="CS66" s="141"/>
      <c r="CT66" s="141"/>
      <c r="CU66" s="141"/>
      <c r="CV66" s="141"/>
      <c r="CW66" s="141"/>
      <c r="CX66" s="141"/>
      <c r="CY66" s="141"/>
      <c r="CZ66" s="141"/>
      <c r="DA66" s="141"/>
      <c r="DB66" s="141"/>
      <c r="DC66" s="141"/>
      <c r="DD66" s="141"/>
      <c r="DE66" s="141"/>
      <c r="DF66" s="141"/>
      <c r="DG66" s="141"/>
      <c r="DH66" s="141"/>
      <c r="DI66" s="141"/>
      <c r="DJ66" s="141"/>
      <c r="DK66" s="141"/>
      <c r="DL66" s="141"/>
      <c r="DM66" s="141"/>
      <c r="DN66" s="141"/>
      <c r="DO66" s="141"/>
      <c r="DP66" s="141"/>
      <c r="DQ66" s="141"/>
      <c r="DR66" s="141"/>
      <c r="DS66" s="141"/>
      <c r="DT66" s="141"/>
      <c r="DU66" s="141"/>
      <c r="DV66" s="141"/>
    </row>
    <row r="67" spans="1:126" s="142" customFormat="1" ht="15.75" x14ac:dyDescent="0.25">
      <c r="A67" s="150" t="s">
        <v>123</v>
      </c>
      <c r="B67" s="126"/>
      <c r="C67" s="228"/>
      <c r="D67" s="151"/>
      <c r="E67" s="152"/>
      <c r="F67" s="151"/>
      <c r="G67" s="152"/>
      <c r="H67" s="229"/>
      <c r="I67" s="230"/>
      <c r="J67" s="231"/>
      <c r="K67" s="232"/>
      <c r="L67" s="233"/>
      <c r="M67" s="234"/>
      <c r="N67" s="235"/>
      <c r="O67" s="236"/>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1"/>
      <c r="AN67" s="141"/>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c r="BR67" s="141"/>
      <c r="BS67" s="141"/>
      <c r="BT67" s="141"/>
      <c r="BU67" s="141"/>
      <c r="BV67" s="141"/>
      <c r="BW67" s="141"/>
      <c r="BX67" s="141"/>
      <c r="BY67" s="141"/>
      <c r="BZ67" s="141"/>
      <c r="CA67" s="141"/>
      <c r="CB67" s="141"/>
      <c r="CC67" s="141"/>
      <c r="CD67" s="141"/>
      <c r="CE67" s="141"/>
      <c r="CF67" s="141"/>
      <c r="CG67" s="141"/>
      <c r="CH67" s="141"/>
      <c r="CI67" s="141"/>
      <c r="CJ67" s="141"/>
      <c r="CK67" s="141"/>
      <c r="CL67" s="141"/>
      <c r="CM67" s="141"/>
      <c r="CN67" s="141"/>
      <c r="CO67" s="141"/>
      <c r="CP67" s="141"/>
      <c r="CQ67" s="141"/>
      <c r="CR67" s="141"/>
      <c r="CS67" s="141"/>
      <c r="CT67" s="141"/>
      <c r="CU67" s="141"/>
      <c r="CV67" s="141"/>
      <c r="CW67" s="141"/>
      <c r="CX67" s="141"/>
      <c r="CY67" s="141"/>
      <c r="CZ67" s="141"/>
      <c r="DA67" s="141"/>
      <c r="DB67" s="141"/>
      <c r="DC67" s="141"/>
      <c r="DD67" s="141"/>
      <c r="DE67" s="141"/>
      <c r="DF67" s="141"/>
      <c r="DG67" s="141"/>
      <c r="DH67" s="141"/>
      <c r="DI67" s="141"/>
      <c r="DJ67" s="141"/>
      <c r="DK67" s="141"/>
      <c r="DL67" s="141"/>
      <c r="DM67" s="141"/>
      <c r="DN67" s="141"/>
      <c r="DO67" s="141"/>
      <c r="DP67" s="141"/>
      <c r="DQ67" s="141"/>
      <c r="DR67" s="141"/>
      <c r="DS67" s="141"/>
      <c r="DT67" s="141"/>
      <c r="DU67" s="141"/>
      <c r="DV67" s="141"/>
    </row>
    <row r="68" spans="1:126" s="142" customFormat="1" ht="30" x14ac:dyDescent="0.25">
      <c r="A68" s="144"/>
      <c r="B68" s="412"/>
      <c r="C68" s="219" t="s">
        <v>214</v>
      </c>
      <c r="D68" s="171" t="s">
        <v>73</v>
      </c>
      <c r="E68" s="172" t="s">
        <v>159</v>
      </c>
      <c r="F68" s="171" t="s">
        <v>46</v>
      </c>
      <c r="G68" s="172"/>
      <c r="H68" s="220"/>
      <c r="I68" s="221"/>
      <c r="J68" s="222"/>
      <c r="K68" s="223">
        <v>1794</v>
      </c>
      <c r="L68" s="224">
        <f t="shared" si="4"/>
        <v>0</v>
      </c>
      <c r="M68" s="225">
        <f t="shared" si="5"/>
        <v>0</v>
      </c>
      <c r="N68" s="226">
        <f t="shared" si="6"/>
        <v>1794</v>
      </c>
      <c r="O68" s="227">
        <f t="shared" si="7"/>
        <v>0</v>
      </c>
      <c r="P68" s="141"/>
      <c r="Q68" s="141"/>
      <c r="R68" s="141"/>
      <c r="S68" s="141"/>
      <c r="T68" s="141"/>
      <c r="U68" s="141"/>
      <c r="V68" s="141"/>
      <c r="W68" s="141"/>
      <c r="X68" s="141"/>
      <c r="Y68" s="141"/>
      <c r="Z68" s="141"/>
      <c r="AA68" s="141"/>
      <c r="AB68" s="141"/>
      <c r="AC68" s="141"/>
      <c r="AD68" s="141"/>
      <c r="AE68" s="141"/>
      <c r="AF68" s="141"/>
      <c r="AG68" s="141"/>
      <c r="AH68" s="141"/>
      <c r="AI68" s="141"/>
      <c r="AJ68" s="141"/>
      <c r="AK68" s="141"/>
      <c r="AL68" s="141"/>
      <c r="AM68" s="141"/>
      <c r="AN68" s="141"/>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c r="BR68" s="141"/>
      <c r="BS68" s="141"/>
      <c r="BT68" s="141"/>
      <c r="BU68" s="141"/>
      <c r="BV68" s="141"/>
      <c r="BW68" s="141"/>
      <c r="BX68" s="141"/>
      <c r="BY68" s="141"/>
      <c r="BZ68" s="141"/>
      <c r="CA68" s="141"/>
      <c r="CB68" s="141"/>
      <c r="CC68" s="141"/>
      <c r="CD68" s="141"/>
      <c r="CE68" s="141"/>
      <c r="CF68" s="141"/>
      <c r="CG68" s="141"/>
      <c r="CH68" s="141"/>
      <c r="CI68" s="141"/>
      <c r="CJ68" s="141"/>
      <c r="CK68" s="141"/>
      <c r="CL68" s="141"/>
      <c r="CM68" s="141"/>
      <c r="CN68" s="141"/>
      <c r="CO68" s="141"/>
      <c r="CP68" s="141"/>
      <c r="CQ68" s="141"/>
      <c r="CR68" s="141"/>
      <c r="CS68" s="141"/>
      <c r="CT68" s="141"/>
      <c r="CU68" s="141"/>
      <c r="CV68" s="141"/>
      <c r="CW68" s="141"/>
      <c r="CX68" s="141"/>
      <c r="CY68" s="141"/>
      <c r="CZ68" s="141"/>
      <c r="DA68" s="141"/>
      <c r="DB68" s="141"/>
      <c r="DC68" s="141"/>
      <c r="DD68" s="141"/>
      <c r="DE68" s="141"/>
      <c r="DF68" s="141"/>
      <c r="DG68" s="141"/>
      <c r="DH68" s="141"/>
      <c r="DI68" s="141"/>
      <c r="DJ68" s="141"/>
      <c r="DK68" s="141"/>
      <c r="DL68" s="141"/>
      <c r="DM68" s="141"/>
      <c r="DN68" s="141"/>
      <c r="DO68" s="141"/>
      <c r="DP68" s="141"/>
      <c r="DQ68" s="141"/>
      <c r="DR68" s="141"/>
      <c r="DS68" s="141"/>
      <c r="DT68" s="141"/>
      <c r="DU68" s="141"/>
      <c r="DV68" s="141"/>
    </row>
    <row r="69" spans="1:126" s="142" customFormat="1" ht="15.75" x14ac:dyDescent="0.25">
      <c r="A69" s="144"/>
      <c r="B69" s="441"/>
      <c r="C69" s="219" t="s">
        <v>215</v>
      </c>
      <c r="D69" s="171"/>
      <c r="E69" s="172" t="s">
        <v>159</v>
      </c>
      <c r="F69" s="171" t="s">
        <v>47</v>
      </c>
      <c r="G69" s="172"/>
      <c r="H69" s="220"/>
      <c r="I69" s="221"/>
      <c r="J69" s="222"/>
      <c r="K69" s="223">
        <v>1794</v>
      </c>
      <c r="L69" s="224">
        <f t="shared" si="4"/>
        <v>0</v>
      </c>
      <c r="M69" s="225">
        <f t="shared" si="5"/>
        <v>0</v>
      </c>
      <c r="N69" s="226">
        <f t="shared" si="6"/>
        <v>1794</v>
      </c>
      <c r="O69" s="227">
        <f t="shared" si="7"/>
        <v>0</v>
      </c>
      <c r="P69" s="141"/>
      <c r="Q69" s="141"/>
      <c r="R69" s="141"/>
      <c r="S69" s="141"/>
      <c r="T69" s="141"/>
      <c r="U69" s="141"/>
      <c r="V69" s="141"/>
      <c r="W69" s="141"/>
      <c r="X69" s="141"/>
      <c r="Y69" s="141"/>
      <c r="Z69" s="141"/>
      <c r="AA69" s="141"/>
      <c r="AB69" s="141"/>
      <c r="AC69" s="141"/>
      <c r="AD69" s="141"/>
      <c r="AE69" s="141"/>
      <c r="AF69" s="141"/>
      <c r="AG69" s="141"/>
      <c r="AH69" s="141"/>
      <c r="AI69" s="141"/>
      <c r="AJ69" s="141"/>
      <c r="AK69" s="141"/>
      <c r="AL69" s="141"/>
      <c r="AM69" s="141"/>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c r="BY69" s="141"/>
      <c r="BZ69" s="141"/>
      <c r="CA69" s="141"/>
      <c r="CB69" s="141"/>
      <c r="CC69" s="141"/>
      <c r="CD69" s="141"/>
      <c r="CE69" s="141"/>
      <c r="CF69" s="141"/>
      <c r="CG69" s="141"/>
      <c r="CH69" s="141"/>
      <c r="CI69" s="141"/>
      <c r="CJ69" s="141"/>
      <c r="CK69" s="141"/>
      <c r="CL69" s="141"/>
      <c r="CM69" s="141"/>
      <c r="CN69" s="141"/>
      <c r="CO69" s="141"/>
      <c r="CP69" s="141"/>
      <c r="CQ69" s="141"/>
      <c r="CR69" s="141"/>
      <c r="CS69" s="141"/>
      <c r="CT69" s="141"/>
      <c r="CU69" s="141"/>
      <c r="CV69" s="141"/>
      <c r="CW69" s="141"/>
      <c r="CX69" s="141"/>
      <c r="CY69" s="141"/>
      <c r="CZ69" s="141"/>
      <c r="DA69" s="141"/>
      <c r="DB69" s="141"/>
      <c r="DC69" s="141"/>
      <c r="DD69" s="141"/>
      <c r="DE69" s="141"/>
      <c r="DF69" s="141"/>
      <c r="DG69" s="141"/>
      <c r="DH69" s="141"/>
      <c r="DI69" s="141"/>
      <c r="DJ69" s="141"/>
      <c r="DK69" s="141"/>
      <c r="DL69" s="141"/>
      <c r="DM69" s="141"/>
      <c r="DN69" s="141"/>
      <c r="DO69" s="141"/>
      <c r="DP69" s="141"/>
      <c r="DQ69" s="141"/>
      <c r="DR69" s="141"/>
      <c r="DS69" s="141"/>
      <c r="DT69" s="141"/>
      <c r="DU69" s="141"/>
      <c r="DV69" s="141"/>
    </row>
    <row r="70" spans="1:126" s="142" customFormat="1" ht="45" x14ac:dyDescent="0.25">
      <c r="A70" s="144"/>
      <c r="B70" s="441"/>
      <c r="C70" s="219" t="s">
        <v>216</v>
      </c>
      <c r="D70" s="171" t="s">
        <v>74</v>
      </c>
      <c r="E70" s="172" t="s">
        <v>159</v>
      </c>
      <c r="F70" s="171" t="s">
        <v>42</v>
      </c>
      <c r="G70" s="172"/>
      <c r="H70" s="220"/>
      <c r="I70" s="221"/>
      <c r="J70" s="222"/>
      <c r="K70" s="223">
        <v>728</v>
      </c>
      <c r="L70" s="224">
        <f t="shared" si="4"/>
        <v>0</v>
      </c>
      <c r="M70" s="225">
        <f t="shared" si="5"/>
        <v>0</v>
      </c>
      <c r="N70" s="226">
        <f t="shared" si="6"/>
        <v>728</v>
      </c>
      <c r="O70" s="227">
        <f t="shared" si="7"/>
        <v>0</v>
      </c>
      <c r="P70" s="141"/>
      <c r="Q70" s="141"/>
      <c r="R70" s="141"/>
      <c r="S70" s="141"/>
      <c r="T70" s="141"/>
      <c r="U70" s="141"/>
      <c r="V70" s="141"/>
      <c r="W70" s="141"/>
      <c r="X70" s="141"/>
      <c r="Y70" s="141"/>
      <c r="Z70" s="141"/>
      <c r="AA70" s="141"/>
      <c r="AB70" s="141"/>
      <c r="AC70" s="141"/>
      <c r="AD70" s="141"/>
      <c r="AE70" s="141"/>
      <c r="AF70" s="141"/>
      <c r="AG70" s="141"/>
      <c r="AH70" s="141"/>
      <c r="AI70" s="141"/>
      <c r="AJ70" s="141"/>
      <c r="AK70" s="141"/>
      <c r="AL70" s="141"/>
      <c r="AM70" s="141"/>
      <c r="AN70" s="141"/>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c r="BR70" s="141"/>
      <c r="BS70" s="141"/>
      <c r="BT70" s="141"/>
      <c r="BU70" s="141"/>
      <c r="BV70" s="141"/>
      <c r="BW70" s="141"/>
      <c r="BX70" s="141"/>
      <c r="BY70" s="141"/>
      <c r="BZ70" s="141"/>
      <c r="CA70" s="141"/>
      <c r="CB70" s="141"/>
      <c r="CC70" s="141"/>
      <c r="CD70" s="141"/>
      <c r="CE70" s="141"/>
      <c r="CF70" s="141"/>
      <c r="CG70" s="141"/>
      <c r="CH70" s="141"/>
      <c r="CI70" s="141"/>
      <c r="CJ70" s="141"/>
      <c r="CK70" s="141"/>
      <c r="CL70" s="141"/>
      <c r="CM70" s="141"/>
      <c r="CN70" s="141"/>
      <c r="CO70" s="141"/>
      <c r="CP70" s="141"/>
      <c r="CQ70" s="141"/>
      <c r="CR70" s="141"/>
      <c r="CS70" s="141"/>
      <c r="CT70" s="141"/>
      <c r="CU70" s="141"/>
      <c r="CV70" s="141"/>
      <c r="CW70" s="141"/>
      <c r="CX70" s="141"/>
      <c r="CY70" s="141"/>
      <c r="CZ70" s="141"/>
      <c r="DA70" s="141"/>
      <c r="DB70" s="141"/>
      <c r="DC70" s="141"/>
      <c r="DD70" s="141"/>
      <c r="DE70" s="141"/>
      <c r="DF70" s="141"/>
      <c r="DG70" s="141"/>
      <c r="DH70" s="141"/>
      <c r="DI70" s="141"/>
      <c r="DJ70" s="141"/>
      <c r="DK70" s="141"/>
      <c r="DL70" s="141"/>
      <c r="DM70" s="141"/>
      <c r="DN70" s="141"/>
      <c r="DO70" s="141"/>
      <c r="DP70" s="141"/>
      <c r="DQ70" s="141"/>
      <c r="DR70" s="141"/>
      <c r="DS70" s="141"/>
      <c r="DT70" s="141"/>
      <c r="DU70" s="141"/>
      <c r="DV70" s="141"/>
    </row>
    <row r="71" spans="1:126" s="142" customFormat="1" ht="15.75" x14ac:dyDescent="0.25">
      <c r="A71" s="144"/>
      <c r="B71" s="441"/>
      <c r="C71" s="219" t="s">
        <v>217</v>
      </c>
      <c r="D71" s="171"/>
      <c r="E71" s="172" t="s">
        <v>159</v>
      </c>
      <c r="F71" s="171" t="s">
        <v>47</v>
      </c>
      <c r="G71" s="172"/>
      <c r="H71" s="220"/>
      <c r="I71" s="221"/>
      <c r="J71" s="222"/>
      <c r="K71" s="223">
        <v>764</v>
      </c>
      <c r="L71" s="224">
        <f t="shared" si="4"/>
        <v>0</v>
      </c>
      <c r="M71" s="225">
        <f t="shared" si="5"/>
        <v>0</v>
      </c>
      <c r="N71" s="226">
        <f t="shared" si="6"/>
        <v>764</v>
      </c>
      <c r="O71" s="227">
        <f t="shared" si="7"/>
        <v>0</v>
      </c>
      <c r="P71" s="141"/>
      <c r="Q71" s="141"/>
      <c r="R71" s="141"/>
      <c r="S71" s="141"/>
      <c r="T71" s="141"/>
      <c r="U71" s="141"/>
      <c r="V71" s="141"/>
      <c r="W71" s="141"/>
      <c r="X71" s="141"/>
      <c r="Y71" s="141"/>
      <c r="Z71" s="141"/>
      <c r="AA71" s="141"/>
      <c r="AB71" s="141"/>
      <c r="AC71" s="141"/>
      <c r="AD71" s="141"/>
      <c r="AE71" s="141"/>
      <c r="AF71" s="141"/>
      <c r="AG71" s="141"/>
      <c r="AH71" s="141"/>
      <c r="AI71" s="141"/>
      <c r="AJ71" s="141"/>
      <c r="AK71" s="141"/>
      <c r="AL71" s="141"/>
      <c r="AM71" s="141"/>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c r="BR71" s="141"/>
      <c r="BS71" s="141"/>
      <c r="BT71" s="141"/>
      <c r="BU71" s="141"/>
      <c r="BV71" s="141"/>
      <c r="BW71" s="141"/>
      <c r="BX71" s="141"/>
      <c r="BY71" s="141"/>
      <c r="BZ71" s="141"/>
      <c r="CA71" s="141"/>
      <c r="CB71" s="141"/>
      <c r="CC71" s="141"/>
      <c r="CD71" s="141"/>
      <c r="CE71" s="141"/>
      <c r="CF71" s="141"/>
      <c r="CG71" s="141"/>
      <c r="CH71" s="141"/>
      <c r="CI71" s="141"/>
      <c r="CJ71" s="141"/>
      <c r="CK71" s="141"/>
      <c r="CL71" s="141"/>
      <c r="CM71" s="141"/>
      <c r="CN71" s="141"/>
      <c r="CO71" s="141"/>
      <c r="CP71" s="141"/>
      <c r="CQ71" s="141"/>
      <c r="CR71" s="141"/>
      <c r="CS71" s="141"/>
      <c r="CT71" s="141"/>
      <c r="CU71" s="141"/>
      <c r="CV71" s="141"/>
      <c r="CW71" s="141"/>
      <c r="CX71" s="141"/>
      <c r="CY71" s="141"/>
      <c r="CZ71" s="141"/>
      <c r="DA71" s="141"/>
      <c r="DB71" s="141"/>
      <c r="DC71" s="141"/>
      <c r="DD71" s="141"/>
      <c r="DE71" s="141"/>
      <c r="DF71" s="141"/>
      <c r="DG71" s="141"/>
      <c r="DH71" s="141"/>
      <c r="DI71" s="141"/>
      <c r="DJ71" s="141"/>
      <c r="DK71" s="141"/>
      <c r="DL71" s="141"/>
      <c r="DM71" s="141"/>
      <c r="DN71" s="141"/>
      <c r="DO71" s="141"/>
      <c r="DP71" s="141"/>
      <c r="DQ71" s="141"/>
      <c r="DR71" s="141"/>
      <c r="DS71" s="141"/>
      <c r="DT71" s="141"/>
      <c r="DU71" s="141"/>
      <c r="DV71" s="141"/>
    </row>
    <row r="72" spans="1:126" s="142" customFormat="1" ht="15.75" x14ac:dyDescent="0.25">
      <c r="A72" s="144"/>
      <c r="B72" s="442"/>
      <c r="C72" s="219" t="s">
        <v>218</v>
      </c>
      <c r="D72" s="171" t="s">
        <v>75</v>
      </c>
      <c r="E72" s="172"/>
      <c r="F72" s="171"/>
      <c r="G72" s="172"/>
      <c r="H72" s="220"/>
      <c r="I72" s="221"/>
      <c r="J72" s="222"/>
      <c r="K72" s="223">
        <v>174</v>
      </c>
      <c r="L72" s="224">
        <f t="shared" si="4"/>
        <v>0</v>
      </c>
      <c r="M72" s="225">
        <f t="shared" si="5"/>
        <v>0</v>
      </c>
      <c r="N72" s="226">
        <f t="shared" si="6"/>
        <v>174</v>
      </c>
      <c r="O72" s="227">
        <f t="shared" si="7"/>
        <v>0</v>
      </c>
      <c r="P72" s="141"/>
      <c r="Q72" s="141"/>
      <c r="R72" s="141"/>
      <c r="S72" s="141"/>
      <c r="T72" s="141"/>
      <c r="U72" s="141"/>
      <c r="V72" s="141"/>
      <c r="W72" s="141"/>
      <c r="X72" s="141"/>
      <c r="Y72" s="141"/>
      <c r="Z72" s="141"/>
      <c r="AA72" s="141"/>
      <c r="AB72" s="141"/>
      <c r="AC72" s="141"/>
      <c r="AD72" s="141"/>
      <c r="AE72" s="141"/>
      <c r="AF72" s="141"/>
      <c r="AG72" s="141"/>
      <c r="AH72" s="141"/>
      <c r="AI72" s="141"/>
      <c r="AJ72" s="141"/>
      <c r="AK72" s="141"/>
      <c r="AL72" s="141"/>
      <c r="AM72" s="141"/>
      <c r="AN72" s="141"/>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c r="BR72" s="141"/>
      <c r="BS72" s="141"/>
      <c r="BT72" s="141"/>
      <c r="BU72" s="141"/>
      <c r="BV72" s="141"/>
      <c r="BW72" s="141"/>
      <c r="BX72" s="141"/>
      <c r="BY72" s="141"/>
      <c r="BZ72" s="141"/>
      <c r="CA72" s="141"/>
      <c r="CB72" s="141"/>
      <c r="CC72" s="141"/>
      <c r="CD72" s="141"/>
      <c r="CE72" s="141"/>
      <c r="CF72" s="141"/>
      <c r="CG72" s="141"/>
      <c r="CH72" s="141"/>
      <c r="CI72" s="141"/>
      <c r="CJ72" s="141"/>
      <c r="CK72" s="141"/>
      <c r="CL72" s="141"/>
      <c r="CM72" s="141"/>
      <c r="CN72" s="141"/>
      <c r="CO72" s="141"/>
      <c r="CP72" s="141"/>
      <c r="CQ72" s="141"/>
      <c r="CR72" s="141"/>
      <c r="CS72" s="141"/>
      <c r="CT72" s="141"/>
      <c r="CU72" s="141"/>
      <c r="CV72" s="141"/>
      <c r="CW72" s="141"/>
      <c r="CX72" s="141"/>
      <c r="CY72" s="141"/>
      <c r="CZ72" s="141"/>
      <c r="DA72" s="141"/>
      <c r="DB72" s="141"/>
      <c r="DC72" s="141"/>
      <c r="DD72" s="141"/>
      <c r="DE72" s="141"/>
      <c r="DF72" s="141"/>
      <c r="DG72" s="141"/>
      <c r="DH72" s="141"/>
      <c r="DI72" s="141"/>
      <c r="DJ72" s="141"/>
      <c r="DK72" s="141"/>
      <c r="DL72" s="141"/>
      <c r="DM72" s="141"/>
      <c r="DN72" s="141"/>
      <c r="DO72" s="141"/>
      <c r="DP72" s="141"/>
      <c r="DQ72" s="141"/>
      <c r="DR72" s="141"/>
      <c r="DS72" s="141"/>
      <c r="DT72" s="141"/>
      <c r="DU72" s="141"/>
      <c r="DV72" s="141"/>
    </row>
    <row r="73" spans="1:126" s="142" customFormat="1" ht="15.75" x14ac:dyDescent="0.25">
      <c r="A73" s="144"/>
      <c r="B73" s="442"/>
      <c r="C73" s="219" t="s">
        <v>219</v>
      </c>
      <c r="D73" s="171" t="s">
        <v>76</v>
      </c>
      <c r="E73" s="172"/>
      <c r="F73" s="171"/>
      <c r="G73" s="172"/>
      <c r="H73" s="220"/>
      <c r="I73" s="221"/>
      <c r="J73" s="222"/>
      <c r="K73" s="223">
        <v>120</v>
      </c>
      <c r="L73" s="224">
        <f t="shared" si="4"/>
        <v>0</v>
      </c>
      <c r="M73" s="225">
        <f t="shared" si="5"/>
        <v>0</v>
      </c>
      <c r="N73" s="226">
        <f t="shared" si="6"/>
        <v>120</v>
      </c>
      <c r="O73" s="227">
        <f t="shared" si="7"/>
        <v>0</v>
      </c>
      <c r="P73" s="141"/>
      <c r="Q73" s="141"/>
      <c r="R73" s="141"/>
      <c r="S73" s="141"/>
      <c r="T73" s="141"/>
      <c r="U73" s="141"/>
      <c r="V73" s="141"/>
      <c r="W73" s="141"/>
      <c r="X73" s="141"/>
      <c r="Y73" s="141"/>
      <c r="Z73" s="141"/>
      <c r="AA73" s="141"/>
      <c r="AB73" s="141"/>
      <c r="AC73" s="141"/>
      <c r="AD73" s="141"/>
      <c r="AE73" s="141"/>
      <c r="AF73" s="141"/>
      <c r="AG73" s="141"/>
      <c r="AH73" s="141"/>
      <c r="AI73" s="141"/>
      <c r="AJ73" s="141"/>
      <c r="AK73" s="141"/>
      <c r="AL73" s="141"/>
      <c r="AM73" s="141"/>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c r="BR73" s="141"/>
      <c r="BS73" s="141"/>
      <c r="BT73" s="141"/>
      <c r="BU73" s="141"/>
      <c r="BV73" s="141"/>
      <c r="BW73" s="141"/>
      <c r="BX73" s="141"/>
      <c r="BY73" s="141"/>
      <c r="BZ73" s="141"/>
      <c r="CA73" s="141"/>
      <c r="CB73" s="141"/>
      <c r="CC73" s="141"/>
      <c r="CD73" s="141"/>
      <c r="CE73" s="141"/>
      <c r="CF73" s="141"/>
      <c r="CG73" s="141"/>
      <c r="CH73" s="141"/>
      <c r="CI73" s="141"/>
      <c r="CJ73" s="141"/>
      <c r="CK73" s="141"/>
      <c r="CL73" s="141"/>
      <c r="CM73" s="141"/>
      <c r="CN73" s="141"/>
      <c r="CO73" s="141"/>
      <c r="CP73" s="141"/>
      <c r="CQ73" s="141"/>
      <c r="CR73" s="141"/>
      <c r="CS73" s="141"/>
      <c r="CT73" s="141"/>
      <c r="CU73" s="141"/>
      <c r="CV73" s="141"/>
      <c r="CW73" s="141"/>
      <c r="CX73" s="141"/>
      <c r="CY73" s="141"/>
      <c r="CZ73" s="141"/>
      <c r="DA73" s="141"/>
      <c r="DB73" s="141"/>
      <c r="DC73" s="141"/>
      <c r="DD73" s="141"/>
      <c r="DE73" s="141"/>
      <c r="DF73" s="141"/>
      <c r="DG73" s="141"/>
      <c r="DH73" s="141"/>
      <c r="DI73" s="141"/>
      <c r="DJ73" s="141"/>
      <c r="DK73" s="141"/>
      <c r="DL73" s="141"/>
      <c r="DM73" s="141"/>
      <c r="DN73" s="141"/>
      <c r="DO73" s="141"/>
      <c r="DP73" s="141"/>
      <c r="DQ73" s="141"/>
      <c r="DR73" s="141"/>
      <c r="DS73" s="141"/>
      <c r="DT73" s="141"/>
      <c r="DU73" s="141"/>
      <c r="DV73" s="141"/>
    </row>
    <row r="74" spans="1:126" s="142" customFormat="1" ht="15.75" x14ac:dyDescent="0.25">
      <c r="A74" s="144"/>
      <c r="B74" s="442"/>
      <c r="C74" s="219" t="s">
        <v>220</v>
      </c>
      <c r="D74" s="171" t="s">
        <v>77</v>
      </c>
      <c r="E74" s="172"/>
      <c r="F74" s="171"/>
      <c r="G74" s="172"/>
      <c r="H74" s="220"/>
      <c r="I74" s="221"/>
      <c r="J74" s="222"/>
      <c r="K74" s="223">
        <v>38</v>
      </c>
      <c r="L74" s="224">
        <f t="shared" si="4"/>
        <v>0</v>
      </c>
      <c r="M74" s="225">
        <f t="shared" si="5"/>
        <v>0</v>
      </c>
      <c r="N74" s="226">
        <f t="shared" si="6"/>
        <v>38</v>
      </c>
      <c r="O74" s="227">
        <f t="shared" si="7"/>
        <v>0</v>
      </c>
      <c r="P74" s="141"/>
      <c r="Q74" s="141"/>
      <c r="R74" s="141"/>
      <c r="S74" s="141"/>
      <c r="T74" s="141"/>
      <c r="U74" s="141"/>
      <c r="V74" s="141"/>
      <c r="W74" s="141"/>
      <c r="X74" s="141"/>
      <c r="Y74" s="141"/>
      <c r="Z74" s="141"/>
      <c r="AA74" s="141"/>
      <c r="AB74" s="141"/>
      <c r="AC74" s="141"/>
      <c r="AD74" s="141"/>
      <c r="AE74" s="141"/>
      <c r="AF74" s="141"/>
      <c r="AG74" s="141"/>
      <c r="AH74" s="141"/>
      <c r="AI74" s="141"/>
      <c r="AJ74" s="141"/>
      <c r="AK74" s="141"/>
      <c r="AL74" s="141"/>
      <c r="AM74" s="141"/>
      <c r="AN74" s="141"/>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c r="BY74" s="141"/>
      <c r="BZ74" s="141"/>
      <c r="CA74" s="141"/>
      <c r="CB74" s="141"/>
      <c r="CC74" s="141"/>
      <c r="CD74" s="141"/>
      <c r="CE74" s="141"/>
      <c r="CF74" s="141"/>
      <c r="CG74" s="141"/>
      <c r="CH74" s="141"/>
      <c r="CI74" s="141"/>
      <c r="CJ74" s="141"/>
      <c r="CK74" s="141"/>
      <c r="CL74" s="141"/>
      <c r="CM74" s="141"/>
      <c r="CN74" s="141"/>
      <c r="CO74" s="141"/>
      <c r="CP74" s="141"/>
      <c r="CQ74" s="141"/>
      <c r="CR74" s="141"/>
      <c r="CS74" s="141"/>
      <c r="CT74" s="141"/>
      <c r="CU74" s="141"/>
      <c r="CV74" s="141"/>
      <c r="CW74" s="141"/>
      <c r="CX74" s="141"/>
      <c r="CY74" s="141"/>
      <c r="CZ74" s="141"/>
      <c r="DA74" s="141"/>
      <c r="DB74" s="141"/>
      <c r="DC74" s="141"/>
      <c r="DD74" s="141"/>
      <c r="DE74" s="141"/>
      <c r="DF74" s="141"/>
      <c r="DG74" s="141"/>
      <c r="DH74" s="141"/>
      <c r="DI74" s="141"/>
      <c r="DJ74" s="141"/>
      <c r="DK74" s="141"/>
      <c r="DL74" s="141"/>
      <c r="DM74" s="141"/>
      <c r="DN74" s="141"/>
      <c r="DO74" s="141"/>
      <c r="DP74" s="141"/>
      <c r="DQ74" s="141"/>
      <c r="DR74" s="141"/>
      <c r="DS74" s="141"/>
      <c r="DT74" s="141"/>
      <c r="DU74" s="141"/>
      <c r="DV74" s="141"/>
    </row>
    <row r="75" spans="1:126" s="142" customFormat="1" ht="15.75" x14ac:dyDescent="0.25">
      <c r="A75" s="144"/>
      <c r="B75" s="443"/>
      <c r="C75" s="219" t="s">
        <v>221</v>
      </c>
      <c r="D75" s="171" t="s">
        <v>78</v>
      </c>
      <c r="E75" s="172"/>
      <c r="F75" s="171"/>
      <c r="G75" s="172"/>
      <c r="H75" s="220"/>
      <c r="I75" s="221"/>
      <c r="J75" s="222"/>
      <c r="K75" s="223">
        <v>60</v>
      </c>
      <c r="L75" s="224">
        <f t="shared" si="4"/>
        <v>0</v>
      </c>
      <c r="M75" s="225">
        <f t="shared" si="5"/>
        <v>0</v>
      </c>
      <c r="N75" s="226">
        <f t="shared" si="6"/>
        <v>60</v>
      </c>
      <c r="O75" s="227">
        <f t="shared" si="7"/>
        <v>0</v>
      </c>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c r="BX75" s="141"/>
      <c r="BY75" s="141"/>
      <c r="BZ75" s="141"/>
      <c r="CA75" s="141"/>
      <c r="CB75" s="141"/>
      <c r="CC75" s="141"/>
      <c r="CD75" s="141"/>
      <c r="CE75" s="141"/>
      <c r="CF75" s="141"/>
      <c r="CG75" s="141"/>
      <c r="CH75" s="141"/>
      <c r="CI75" s="141"/>
      <c r="CJ75" s="141"/>
      <c r="CK75" s="141"/>
      <c r="CL75" s="141"/>
      <c r="CM75" s="141"/>
      <c r="CN75" s="141"/>
      <c r="CO75" s="141"/>
      <c r="CP75" s="141"/>
      <c r="CQ75" s="141"/>
      <c r="CR75" s="141"/>
      <c r="CS75" s="141"/>
      <c r="CT75" s="141"/>
      <c r="CU75" s="141"/>
      <c r="CV75" s="141"/>
      <c r="CW75" s="141"/>
      <c r="CX75" s="141"/>
      <c r="CY75" s="141"/>
      <c r="CZ75" s="141"/>
      <c r="DA75" s="141"/>
      <c r="DB75" s="141"/>
      <c r="DC75" s="141"/>
      <c r="DD75" s="141"/>
      <c r="DE75" s="141"/>
      <c r="DF75" s="141"/>
      <c r="DG75" s="141"/>
      <c r="DH75" s="141"/>
      <c r="DI75" s="141"/>
      <c r="DJ75" s="141"/>
      <c r="DK75" s="141"/>
      <c r="DL75" s="141"/>
      <c r="DM75" s="141"/>
      <c r="DN75" s="141"/>
      <c r="DO75" s="141"/>
      <c r="DP75" s="141"/>
      <c r="DQ75" s="141"/>
      <c r="DR75" s="141"/>
      <c r="DS75" s="141"/>
      <c r="DT75" s="141"/>
      <c r="DU75" s="141"/>
      <c r="DV75" s="141"/>
    </row>
    <row r="76" spans="1:126" s="142" customFormat="1" ht="15.75" x14ac:dyDescent="0.25">
      <c r="A76" s="150" t="s">
        <v>124</v>
      </c>
      <c r="B76" s="126"/>
      <c r="C76" s="228"/>
      <c r="D76" s="151"/>
      <c r="E76" s="152"/>
      <c r="F76" s="151"/>
      <c r="G76" s="152"/>
      <c r="H76" s="229"/>
      <c r="I76" s="230"/>
      <c r="J76" s="231"/>
      <c r="K76" s="232"/>
      <c r="L76" s="233"/>
      <c r="M76" s="234"/>
      <c r="N76" s="235"/>
      <c r="O76" s="236"/>
      <c r="P76" s="141"/>
      <c r="Q76" s="141"/>
      <c r="R76" s="141"/>
      <c r="S76" s="141"/>
      <c r="T76" s="141"/>
      <c r="U76" s="141"/>
      <c r="V76" s="141"/>
      <c r="W76" s="141"/>
      <c r="X76" s="141"/>
      <c r="Y76" s="141"/>
      <c r="Z76" s="141"/>
      <c r="AA76" s="141"/>
      <c r="AB76" s="141"/>
      <c r="AC76" s="141"/>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c r="BY76" s="141"/>
      <c r="BZ76" s="141"/>
      <c r="CA76" s="141"/>
      <c r="CB76" s="141"/>
      <c r="CC76" s="141"/>
      <c r="CD76" s="141"/>
      <c r="CE76" s="141"/>
      <c r="CF76" s="141"/>
      <c r="CG76" s="141"/>
      <c r="CH76" s="141"/>
      <c r="CI76" s="141"/>
      <c r="CJ76" s="141"/>
      <c r="CK76" s="141"/>
      <c r="CL76" s="141"/>
      <c r="CM76" s="141"/>
      <c r="CN76" s="141"/>
      <c r="CO76" s="141"/>
      <c r="CP76" s="141"/>
      <c r="CQ76" s="141"/>
      <c r="CR76" s="141"/>
      <c r="CS76" s="141"/>
      <c r="CT76" s="141"/>
      <c r="CU76" s="141"/>
      <c r="CV76" s="141"/>
      <c r="CW76" s="141"/>
      <c r="CX76" s="141"/>
      <c r="CY76" s="141"/>
      <c r="CZ76" s="141"/>
      <c r="DA76" s="141"/>
      <c r="DB76" s="141"/>
      <c r="DC76" s="141"/>
      <c r="DD76" s="141"/>
      <c r="DE76" s="141"/>
      <c r="DF76" s="141"/>
      <c r="DG76" s="141"/>
      <c r="DH76" s="141"/>
      <c r="DI76" s="141"/>
      <c r="DJ76" s="141"/>
      <c r="DK76" s="141"/>
      <c r="DL76" s="141"/>
      <c r="DM76" s="141"/>
      <c r="DN76" s="141"/>
      <c r="DO76" s="141"/>
      <c r="DP76" s="141"/>
      <c r="DQ76" s="141"/>
      <c r="DR76" s="141"/>
      <c r="DS76" s="141"/>
      <c r="DT76" s="141"/>
      <c r="DU76" s="141"/>
      <c r="DV76" s="141"/>
    </row>
    <row r="77" spans="1:126" s="142" customFormat="1" ht="24.95" customHeight="1" x14ac:dyDescent="0.25">
      <c r="A77" s="144"/>
      <c r="B77" s="440"/>
      <c r="C77" s="219" t="s">
        <v>222</v>
      </c>
      <c r="D77" s="171" t="s">
        <v>79</v>
      </c>
      <c r="E77" s="172" t="s">
        <v>160</v>
      </c>
      <c r="F77" s="171">
        <v>1</v>
      </c>
      <c r="G77" s="172"/>
      <c r="H77" s="220"/>
      <c r="I77" s="221"/>
      <c r="J77" s="222"/>
      <c r="K77" s="223">
        <v>796</v>
      </c>
      <c r="L77" s="224">
        <f t="shared" si="4"/>
        <v>0</v>
      </c>
      <c r="M77" s="225">
        <f t="shared" si="5"/>
        <v>0</v>
      </c>
      <c r="N77" s="226">
        <f t="shared" si="6"/>
        <v>796</v>
      </c>
      <c r="O77" s="227">
        <f t="shared" si="7"/>
        <v>0</v>
      </c>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c r="BZ77" s="141"/>
      <c r="CA77" s="141"/>
      <c r="CB77" s="141"/>
      <c r="CC77" s="141"/>
      <c r="CD77" s="141"/>
      <c r="CE77" s="141"/>
      <c r="CF77" s="141"/>
      <c r="CG77" s="141"/>
      <c r="CH77" s="141"/>
      <c r="CI77" s="141"/>
      <c r="CJ77" s="141"/>
      <c r="CK77" s="141"/>
      <c r="CL77" s="141"/>
      <c r="CM77" s="141"/>
      <c r="CN77" s="141"/>
      <c r="CO77" s="141"/>
      <c r="CP77" s="141"/>
      <c r="CQ77" s="141"/>
      <c r="CR77" s="141"/>
      <c r="CS77" s="141"/>
      <c r="CT77" s="141"/>
      <c r="CU77" s="141"/>
      <c r="CV77" s="141"/>
      <c r="CW77" s="141"/>
      <c r="CX77" s="141"/>
      <c r="CY77" s="141"/>
      <c r="CZ77" s="141"/>
      <c r="DA77" s="141"/>
      <c r="DB77" s="141"/>
      <c r="DC77" s="141"/>
      <c r="DD77" s="141"/>
      <c r="DE77" s="141"/>
      <c r="DF77" s="141"/>
      <c r="DG77" s="141"/>
      <c r="DH77" s="141"/>
      <c r="DI77" s="141"/>
      <c r="DJ77" s="141"/>
      <c r="DK77" s="141"/>
      <c r="DL77" s="141"/>
      <c r="DM77" s="141"/>
      <c r="DN77" s="141"/>
      <c r="DO77" s="141"/>
      <c r="DP77" s="141"/>
      <c r="DQ77" s="141"/>
      <c r="DR77" s="141"/>
      <c r="DS77" s="141"/>
      <c r="DT77" s="141"/>
      <c r="DU77" s="141"/>
      <c r="DV77" s="141"/>
    </row>
    <row r="78" spans="1:126" s="142" customFormat="1" ht="24.95" customHeight="1" x14ac:dyDescent="0.25">
      <c r="A78" s="144"/>
      <c r="B78" s="435"/>
      <c r="C78" s="219" t="s">
        <v>223</v>
      </c>
      <c r="D78" s="171" t="s">
        <v>80</v>
      </c>
      <c r="E78" s="172" t="s">
        <v>161</v>
      </c>
      <c r="F78" s="171" t="s">
        <v>48</v>
      </c>
      <c r="G78" s="172"/>
      <c r="H78" s="220"/>
      <c r="I78" s="221"/>
      <c r="J78" s="222"/>
      <c r="K78" s="223">
        <v>1428</v>
      </c>
      <c r="L78" s="224">
        <f t="shared" si="4"/>
        <v>0</v>
      </c>
      <c r="M78" s="225">
        <f t="shared" si="5"/>
        <v>0</v>
      </c>
      <c r="N78" s="226">
        <f t="shared" si="6"/>
        <v>1428</v>
      </c>
      <c r="O78" s="227">
        <f t="shared" si="7"/>
        <v>0</v>
      </c>
      <c r="P78" s="141"/>
      <c r="Q78" s="141"/>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c r="BX78" s="141"/>
      <c r="BY78" s="141"/>
      <c r="BZ78" s="141"/>
      <c r="CA78" s="141"/>
      <c r="CB78" s="141"/>
      <c r="CC78" s="141"/>
      <c r="CD78" s="141"/>
      <c r="CE78" s="141"/>
      <c r="CF78" s="141"/>
      <c r="CG78" s="141"/>
      <c r="CH78" s="141"/>
      <c r="CI78" s="141"/>
      <c r="CJ78" s="141"/>
      <c r="CK78" s="141"/>
      <c r="CL78" s="141"/>
      <c r="CM78" s="141"/>
      <c r="CN78" s="141"/>
      <c r="CO78" s="141"/>
      <c r="CP78" s="141"/>
      <c r="CQ78" s="141"/>
      <c r="CR78" s="141"/>
      <c r="CS78" s="141"/>
      <c r="CT78" s="141"/>
      <c r="CU78" s="141"/>
      <c r="CV78" s="141"/>
      <c r="CW78" s="141"/>
      <c r="CX78" s="141"/>
      <c r="CY78" s="141"/>
      <c r="CZ78" s="141"/>
      <c r="DA78" s="141"/>
      <c r="DB78" s="141"/>
      <c r="DC78" s="141"/>
      <c r="DD78" s="141"/>
      <c r="DE78" s="141"/>
      <c r="DF78" s="141"/>
      <c r="DG78" s="141"/>
      <c r="DH78" s="141"/>
      <c r="DI78" s="141"/>
      <c r="DJ78" s="141"/>
      <c r="DK78" s="141"/>
      <c r="DL78" s="141"/>
      <c r="DM78" s="141"/>
      <c r="DN78" s="141"/>
      <c r="DO78" s="141"/>
      <c r="DP78" s="141"/>
      <c r="DQ78" s="141"/>
      <c r="DR78" s="141"/>
      <c r="DS78" s="141"/>
      <c r="DT78" s="141"/>
      <c r="DU78" s="141"/>
      <c r="DV78" s="141"/>
    </row>
    <row r="79" spans="1:126" s="142" customFormat="1" ht="24.95" customHeight="1" x14ac:dyDescent="0.25">
      <c r="A79" s="144"/>
      <c r="B79" s="435"/>
      <c r="C79" s="219" t="s">
        <v>224</v>
      </c>
      <c r="D79" s="171" t="s">
        <v>80</v>
      </c>
      <c r="E79" s="172" t="s">
        <v>162</v>
      </c>
      <c r="F79" s="171" t="s">
        <v>40</v>
      </c>
      <c r="G79" s="172"/>
      <c r="H79" s="220"/>
      <c r="I79" s="221"/>
      <c r="J79" s="222"/>
      <c r="K79" s="223">
        <v>1914</v>
      </c>
      <c r="L79" s="224">
        <f t="shared" si="4"/>
        <v>0</v>
      </c>
      <c r="M79" s="225">
        <f t="shared" si="5"/>
        <v>0</v>
      </c>
      <c r="N79" s="226">
        <f t="shared" si="6"/>
        <v>1914</v>
      </c>
      <c r="O79" s="227">
        <f t="shared" si="7"/>
        <v>0</v>
      </c>
      <c r="P79" s="141"/>
      <c r="Q79" s="141"/>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c r="BR79" s="141"/>
      <c r="BS79" s="141"/>
      <c r="BT79" s="141"/>
      <c r="BU79" s="141"/>
      <c r="BV79" s="141"/>
      <c r="BW79" s="141"/>
      <c r="BX79" s="141"/>
      <c r="BY79" s="141"/>
      <c r="BZ79" s="141"/>
      <c r="CA79" s="141"/>
      <c r="CB79" s="141"/>
      <c r="CC79" s="141"/>
      <c r="CD79" s="141"/>
      <c r="CE79" s="141"/>
      <c r="CF79" s="141"/>
      <c r="CG79" s="141"/>
      <c r="CH79" s="141"/>
      <c r="CI79" s="141"/>
      <c r="CJ79" s="141"/>
      <c r="CK79" s="141"/>
      <c r="CL79" s="141"/>
      <c r="CM79" s="141"/>
      <c r="CN79" s="141"/>
      <c r="CO79" s="141"/>
      <c r="CP79" s="141"/>
      <c r="CQ79" s="141"/>
      <c r="CR79" s="141"/>
      <c r="CS79" s="141"/>
      <c r="CT79" s="141"/>
      <c r="CU79" s="141"/>
      <c r="CV79" s="141"/>
      <c r="CW79" s="141"/>
      <c r="CX79" s="141"/>
      <c r="CY79" s="141"/>
      <c r="CZ79" s="141"/>
      <c r="DA79" s="141"/>
      <c r="DB79" s="141"/>
      <c r="DC79" s="141"/>
      <c r="DD79" s="141"/>
      <c r="DE79" s="141"/>
      <c r="DF79" s="141"/>
      <c r="DG79" s="141"/>
      <c r="DH79" s="141"/>
      <c r="DI79" s="141"/>
      <c r="DJ79" s="141"/>
      <c r="DK79" s="141"/>
      <c r="DL79" s="141"/>
      <c r="DM79" s="141"/>
      <c r="DN79" s="141"/>
      <c r="DO79" s="141"/>
      <c r="DP79" s="141"/>
      <c r="DQ79" s="141"/>
      <c r="DR79" s="141"/>
      <c r="DS79" s="141"/>
      <c r="DT79" s="141"/>
      <c r="DU79" s="141"/>
      <c r="DV79" s="141"/>
    </row>
    <row r="80" spans="1:126" s="142" customFormat="1" ht="24.95" customHeight="1" x14ac:dyDescent="0.25">
      <c r="A80" s="144"/>
      <c r="B80" s="435"/>
      <c r="C80" s="219" t="s">
        <v>225</v>
      </c>
      <c r="D80" s="171" t="s">
        <v>80</v>
      </c>
      <c r="E80" s="172" t="s">
        <v>162</v>
      </c>
      <c r="F80" s="171" t="s">
        <v>49</v>
      </c>
      <c r="G80" s="172"/>
      <c r="H80" s="220"/>
      <c r="I80" s="221"/>
      <c r="J80" s="222"/>
      <c r="K80" s="223">
        <v>2424</v>
      </c>
      <c r="L80" s="224">
        <f t="shared" si="4"/>
        <v>0</v>
      </c>
      <c r="M80" s="225">
        <f t="shared" si="5"/>
        <v>0</v>
      </c>
      <c r="N80" s="226">
        <f t="shared" si="6"/>
        <v>2424</v>
      </c>
      <c r="O80" s="227">
        <f t="shared" si="7"/>
        <v>0</v>
      </c>
      <c r="P80" s="141"/>
      <c r="Q80" s="141"/>
      <c r="R80" s="141"/>
      <c r="S80" s="141"/>
      <c r="T80" s="141"/>
      <c r="U80" s="141"/>
      <c r="V80" s="141"/>
      <c r="W80" s="141"/>
      <c r="X80" s="141"/>
      <c r="Y80" s="141"/>
      <c r="Z80" s="141"/>
      <c r="AA80" s="141"/>
      <c r="AB80" s="141"/>
      <c r="AC80" s="141"/>
      <c r="AD80" s="141"/>
      <c r="AE80" s="141"/>
      <c r="AF80" s="141"/>
      <c r="AG80" s="141"/>
      <c r="AH80" s="141"/>
      <c r="AI80" s="141"/>
      <c r="AJ80" s="141"/>
      <c r="AK80" s="141"/>
      <c r="AL80" s="141"/>
      <c r="AM80" s="141"/>
      <c r="AN80" s="141"/>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c r="BR80" s="141"/>
      <c r="BS80" s="141"/>
      <c r="BT80" s="141"/>
      <c r="BU80" s="141"/>
      <c r="BV80" s="141"/>
      <c r="BW80" s="141"/>
      <c r="BX80" s="141"/>
      <c r="BY80" s="141"/>
      <c r="BZ80" s="141"/>
      <c r="CA80" s="141"/>
      <c r="CB80" s="141"/>
      <c r="CC80" s="141"/>
      <c r="CD80" s="141"/>
      <c r="CE80" s="141"/>
      <c r="CF80" s="141"/>
      <c r="CG80" s="141"/>
      <c r="CH80" s="141"/>
      <c r="CI80" s="141"/>
      <c r="CJ80" s="141"/>
      <c r="CK80" s="141"/>
      <c r="CL80" s="141"/>
      <c r="CM80" s="141"/>
      <c r="CN80" s="141"/>
      <c r="CO80" s="141"/>
      <c r="CP80" s="141"/>
      <c r="CQ80" s="141"/>
      <c r="CR80" s="141"/>
      <c r="CS80" s="141"/>
      <c r="CT80" s="141"/>
      <c r="CU80" s="141"/>
      <c r="CV80" s="141"/>
      <c r="CW80" s="141"/>
      <c r="CX80" s="141"/>
      <c r="CY80" s="141"/>
      <c r="CZ80" s="141"/>
      <c r="DA80" s="141"/>
      <c r="DB80" s="141"/>
      <c r="DC80" s="141"/>
      <c r="DD80" s="141"/>
      <c r="DE80" s="141"/>
      <c r="DF80" s="141"/>
      <c r="DG80" s="141"/>
      <c r="DH80" s="141"/>
      <c r="DI80" s="141"/>
      <c r="DJ80" s="141"/>
      <c r="DK80" s="141"/>
      <c r="DL80" s="141"/>
      <c r="DM80" s="141"/>
      <c r="DN80" s="141"/>
      <c r="DO80" s="141"/>
      <c r="DP80" s="141"/>
      <c r="DQ80" s="141"/>
      <c r="DR80" s="141"/>
      <c r="DS80" s="141"/>
      <c r="DT80" s="141"/>
      <c r="DU80" s="141"/>
      <c r="DV80" s="141"/>
    </row>
    <row r="81" spans="1:126" s="142" customFormat="1" ht="39.950000000000003" customHeight="1" x14ac:dyDescent="0.25">
      <c r="A81" s="144"/>
      <c r="B81" s="435"/>
      <c r="C81" s="219" t="s">
        <v>226</v>
      </c>
      <c r="D81" s="171" t="s">
        <v>81</v>
      </c>
      <c r="E81" s="172" t="s">
        <v>98</v>
      </c>
      <c r="F81" s="171" t="s">
        <v>40</v>
      </c>
      <c r="G81" s="172"/>
      <c r="H81" s="220"/>
      <c r="I81" s="221"/>
      <c r="J81" s="222"/>
      <c r="K81" s="223">
        <v>1836</v>
      </c>
      <c r="L81" s="224">
        <f t="shared" si="4"/>
        <v>0</v>
      </c>
      <c r="M81" s="225">
        <f t="shared" si="5"/>
        <v>0</v>
      </c>
      <c r="N81" s="226">
        <f t="shared" si="6"/>
        <v>1836</v>
      </c>
      <c r="O81" s="227">
        <f t="shared" si="7"/>
        <v>0</v>
      </c>
      <c r="P81" s="141"/>
      <c r="Q81" s="141"/>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c r="CU81" s="141"/>
      <c r="CV81" s="141"/>
      <c r="CW81" s="141"/>
      <c r="CX81" s="141"/>
      <c r="CY81" s="141"/>
      <c r="CZ81" s="141"/>
      <c r="DA81" s="141"/>
      <c r="DB81" s="141"/>
      <c r="DC81" s="141"/>
      <c r="DD81" s="141"/>
      <c r="DE81" s="141"/>
      <c r="DF81" s="141"/>
      <c r="DG81" s="141"/>
      <c r="DH81" s="141"/>
      <c r="DI81" s="141"/>
      <c r="DJ81" s="141"/>
      <c r="DK81" s="141"/>
      <c r="DL81" s="141"/>
      <c r="DM81" s="141"/>
      <c r="DN81" s="141"/>
      <c r="DO81" s="141"/>
      <c r="DP81" s="141"/>
      <c r="DQ81" s="141"/>
      <c r="DR81" s="141"/>
      <c r="DS81" s="141"/>
      <c r="DT81" s="141"/>
      <c r="DU81" s="141"/>
      <c r="DV81" s="141"/>
    </row>
    <row r="82" spans="1:126" s="142" customFormat="1" ht="39.950000000000003" customHeight="1" x14ac:dyDescent="0.25">
      <c r="A82" s="144"/>
      <c r="B82" s="435"/>
      <c r="C82" s="219" t="s">
        <v>227</v>
      </c>
      <c r="D82" s="171"/>
      <c r="E82" s="172" t="s">
        <v>99</v>
      </c>
      <c r="F82" s="171" t="s">
        <v>40</v>
      </c>
      <c r="G82" s="172"/>
      <c r="H82" s="220"/>
      <c r="I82" s="221"/>
      <c r="J82" s="222"/>
      <c r="K82" s="223">
        <v>2500</v>
      </c>
      <c r="L82" s="224">
        <f t="shared" si="4"/>
        <v>0</v>
      </c>
      <c r="M82" s="225">
        <f t="shared" si="5"/>
        <v>0</v>
      </c>
      <c r="N82" s="226">
        <f t="shared" si="6"/>
        <v>2500</v>
      </c>
      <c r="O82" s="227">
        <f t="shared" si="7"/>
        <v>0</v>
      </c>
      <c r="P82" s="141"/>
      <c r="Q82" s="141"/>
      <c r="R82" s="141"/>
      <c r="S82" s="141"/>
      <c r="T82" s="141"/>
      <c r="U82" s="141"/>
      <c r="V82" s="141"/>
      <c r="W82" s="141"/>
      <c r="X82" s="141"/>
      <c r="Y82" s="141"/>
      <c r="Z82" s="141"/>
      <c r="AA82" s="141"/>
      <c r="AB82" s="141"/>
      <c r="AC82" s="141"/>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141"/>
      <c r="CO82" s="141"/>
      <c r="CP82" s="141"/>
      <c r="CQ82" s="141"/>
      <c r="CR82" s="141"/>
      <c r="CS82" s="141"/>
      <c r="CT82" s="141"/>
      <c r="CU82" s="141"/>
      <c r="CV82" s="141"/>
      <c r="CW82" s="141"/>
      <c r="CX82" s="141"/>
      <c r="CY82" s="141"/>
      <c r="CZ82" s="141"/>
      <c r="DA82" s="141"/>
      <c r="DB82" s="141"/>
      <c r="DC82" s="141"/>
      <c r="DD82" s="141"/>
      <c r="DE82" s="141"/>
      <c r="DF82" s="141"/>
      <c r="DG82" s="141"/>
      <c r="DH82" s="141"/>
      <c r="DI82" s="141"/>
      <c r="DJ82" s="141"/>
      <c r="DK82" s="141"/>
      <c r="DL82" s="141"/>
      <c r="DM82" s="141"/>
      <c r="DN82" s="141"/>
      <c r="DO82" s="141"/>
      <c r="DP82" s="141"/>
      <c r="DQ82" s="141"/>
      <c r="DR82" s="141"/>
      <c r="DS82" s="141"/>
      <c r="DT82" s="141"/>
      <c r="DU82" s="141"/>
      <c r="DV82" s="141"/>
    </row>
    <row r="83" spans="1:126" s="141" customFormat="1" ht="39.950000000000003" customHeight="1" x14ac:dyDescent="0.25">
      <c r="A83" s="144"/>
      <c r="B83" s="435"/>
      <c r="C83" s="219" t="s">
        <v>228</v>
      </c>
      <c r="D83" s="171"/>
      <c r="E83" s="172" t="s">
        <v>99</v>
      </c>
      <c r="F83" s="171" t="s">
        <v>50</v>
      </c>
      <c r="G83" s="172"/>
      <c r="H83" s="220"/>
      <c r="I83" s="221"/>
      <c r="J83" s="222"/>
      <c r="K83" s="223">
        <v>2628</v>
      </c>
      <c r="L83" s="224">
        <f t="shared" si="4"/>
        <v>0</v>
      </c>
      <c r="M83" s="225">
        <f t="shared" si="5"/>
        <v>0</v>
      </c>
      <c r="N83" s="226">
        <f t="shared" si="6"/>
        <v>2628</v>
      </c>
      <c r="O83" s="227">
        <f t="shared" si="7"/>
        <v>0</v>
      </c>
    </row>
    <row r="84" spans="1:126" s="141" customFormat="1" ht="30" x14ac:dyDescent="0.25">
      <c r="A84" s="144"/>
      <c r="B84" s="442"/>
      <c r="C84" s="219" t="s">
        <v>229</v>
      </c>
      <c r="D84" s="171" t="s">
        <v>82</v>
      </c>
      <c r="E84" s="172"/>
      <c r="F84" s="171"/>
      <c r="G84" s="172"/>
      <c r="H84" s="220"/>
      <c r="I84" s="221"/>
      <c r="J84" s="222"/>
      <c r="K84" s="223">
        <v>200</v>
      </c>
      <c r="L84" s="224">
        <f t="shared" si="4"/>
        <v>0</v>
      </c>
      <c r="M84" s="225">
        <f t="shared" si="5"/>
        <v>0</v>
      </c>
      <c r="N84" s="226">
        <f t="shared" si="6"/>
        <v>200</v>
      </c>
      <c r="O84" s="227">
        <f t="shared" si="7"/>
        <v>0</v>
      </c>
    </row>
    <row r="85" spans="1:126" s="141" customFormat="1" ht="15.75" x14ac:dyDescent="0.25">
      <c r="A85" s="144"/>
      <c r="B85" s="442"/>
      <c r="C85" s="219" t="s">
        <v>230</v>
      </c>
      <c r="D85" s="171" t="s">
        <v>83</v>
      </c>
      <c r="E85" s="172"/>
      <c r="F85" s="171"/>
      <c r="G85" s="172"/>
      <c r="H85" s="220"/>
      <c r="I85" s="221"/>
      <c r="J85" s="222"/>
      <c r="K85" s="223">
        <v>96</v>
      </c>
      <c r="L85" s="224">
        <f t="shared" si="4"/>
        <v>0</v>
      </c>
      <c r="M85" s="225">
        <f t="shared" si="5"/>
        <v>0</v>
      </c>
      <c r="N85" s="226">
        <f t="shared" si="6"/>
        <v>96</v>
      </c>
      <c r="O85" s="227">
        <f t="shared" si="7"/>
        <v>0</v>
      </c>
    </row>
    <row r="86" spans="1:126" s="141" customFormat="1" ht="15.75" x14ac:dyDescent="0.25">
      <c r="A86" s="144"/>
      <c r="B86" s="442"/>
      <c r="C86" s="219" t="s">
        <v>231</v>
      </c>
      <c r="D86" s="171" t="s">
        <v>84</v>
      </c>
      <c r="E86" s="172"/>
      <c r="F86" s="171"/>
      <c r="G86" s="172"/>
      <c r="H86" s="220"/>
      <c r="I86" s="221"/>
      <c r="J86" s="222"/>
      <c r="K86" s="223">
        <v>60</v>
      </c>
      <c r="L86" s="224">
        <f t="shared" si="4"/>
        <v>0</v>
      </c>
      <c r="M86" s="225">
        <f t="shared" si="5"/>
        <v>0</v>
      </c>
      <c r="N86" s="226">
        <f t="shared" si="6"/>
        <v>60</v>
      </c>
      <c r="O86" s="227">
        <f t="shared" si="7"/>
        <v>0</v>
      </c>
    </row>
    <row r="87" spans="1:126" s="141" customFormat="1" ht="30" x14ac:dyDescent="0.25">
      <c r="A87" s="144"/>
      <c r="B87" s="442"/>
      <c r="C87" s="219" t="s">
        <v>232</v>
      </c>
      <c r="D87" s="171" t="s">
        <v>85</v>
      </c>
      <c r="E87" s="172"/>
      <c r="F87" s="171"/>
      <c r="G87" s="172"/>
      <c r="H87" s="220"/>
      <c r="I87" s="221"/>
      <c r="J87" s="222"/>
      <c r="K87" s="223">
        <v>90</v>
      </c>
      <c r="L87" s="224">
        <f t="shared" si="4"/>
        <v>0</v>
      </c>
      <c r="M87" s="225">
        <f t="shared" si="5"/>
        <v>0</v>
      </c>
      <c r="N87" s="226">
        <f t="shared" si="6"/>
        <v>90</v>
      </c>
      <c r="O87" s="227">
        <f t="shared" si="7"/>
        <v>0</v>
      </c>
    </row>
    <row r="88" spans="1:126" s="141" customFormat="1" ht="15.75" x14ac:dyDescent="0.25">
      <c r="A88" s="145"/>
      <c r="B88" s="442"/>
      <c r="C88" s="219" t="s">
        <v>233</v>
      </c>
      <c r="D88" s="171" t="s">
        <v>86</v>
      </c>
      <c r="E88" s="172"/>
      <c r="F88" s="171"/>
      <c r="G88" s="172"/>
      <c r="H88" s="220"/>
      <c r="I88" s="221"/>
      <c r="J88" s="222"/>
      <c r="K88" s="223">
        <v>58</v>
      </c>
      <c r="L88" s="224">
        <f t="shared" si="4"/>
        <v>0</v>
      </c>
      <c r="M88" s="225">
        <f t="shared" si="5"/>
        <v>0</v>
      </c>
      <c r="N88" s="226">
        <f t="shared" si="6"/>
        <v>58</v>
      </c>
      <c r="O88" s="227">
        <f t="shared" si="7"/>
        <v>0</v>
      </c>
    </row>
    <row r="89" spans="1:126" s="141" customFormat="1" ht="15.75" x14ac:dyDescent="0.25">
      <c r="A89" s="145"/>
      <c r="B89" s="443"/>
      <c r="C89" s="219" t="s">
        <v>200</v>
      </c>
      <c r="D89" s="171" t="s">
        <v>87</v>
      </c>
      <c r="E89" s="172"/>
      <c r="F89" s="171" t="s">
        <v>40</v>
      </c>
      <c r="G89" s="172"/>
      <c r="H89" s="220"/>
      <c r="I89" s="221"/>
      <c r="J89" s="222"/>
      <c r="K89" s="223">
        <v>50</v>
      </c>
      <c r="L89" s="224">
        <f t="shared" si="4"/>
        <v>0</v>
      </c>
      <c r="M89" s="225">
        <f t="shared" si="5"/>
        <v>0</v>
      </c>
      <c r="N89" s="226">
        <f t="shared" si="6"/>
        <v>50</v>
      </c>
      <c r="O89" s="227">
        <f t="shared" si="7"/>
        <v>0</v>
      </c>
    </row>
    <row r="90" spans="1:126" s="141" customFormat="1" ht="15.75" x14ac:dyDescent="0.25">
      <c r="A90" s="155" t="s">
        <v>125</v>
      </c>
      <c r="B90" s="126"/>
      <c r="C90" s="228"/>
      <c r="D90" s="151"/>
      <c r="E90" s="152"/>
      <c r="F90" s="151"/>
      <c r="G90" s="152"/>
      <c r="H90" s="229"/>
      <c r="I90" s="230"/>
      <c r="J90" s="231"/>
      <c r="K90" s="232"/>
      <c r="L90" s="233"/>
      <c r="M90" s="234"/>
      <c r="N90" s="235"/>
      <c r="O90" s="236"/>
    </row>
    <row r="91" spans="1:126" s="141" customFormat="1" ht="80.099999999999994" customHeight="1" x14ac:dyDescent="0.25">
      <c r="A91" s="145"/>
      <c r="B91" s="166"/>
      <c r="C91" s="219" t="s">
        <v>234</v>
      </c>
      <c r="D91" s="171" t="s">
        <v>88</v>
      </c>
      <c r="E91" s="172" t="s">
        <v>39</v>
      </c>
      <c r="F91" s="171" t="s">
        <v>47</v>
      </c>
      <c r="G91" s="172"/>
      <c r="H91" s="220"/>
      <c r="I91" s="221"/>
      <c r="J91" s="222"/>
      <c r="K91" s="223">
        <v>816</v>
      </c>
      <c r="L91" s="224">
        <f t="shared" si="4"/>
        <v>0</v>
      </c>
      <c r="M91" s="225">
        <f t="shared" si="5"/>
        <v>0</v>
      </c>
      <c r="N91" s="226">
        <f t="shared" si="6"/>
        <v>816</v>
      </c>
      <c r="O91" s="227">
        <f t="shared" si="7"/>
        <v>0</v>
      </c>
    </row>
    <row r="92" spans="1:126" s="141" customFormat="1" ht="30" x14ac:dyDescent="0.25">
      <c r="A92" s="145"/>
      <c r="B92" s="167"/>
      <c r="C92" s="219" t="s">
        <v>235</v>
      </c>
      <c r="D92" s="171" t="s">
        <v>82</v>
      </c>
      <c r="E92" s="172"/>
      <c r="F92" s="171"/>
      <c r="G92" s="172"/>
      <c r="H92" s="220"/>
      <c r="I92" s="221"/>
      <c r="J92" s="222"/>
      <c r="K92" s="223">
        <v>194</v>
      </c>
      <c r="L92" s="224">
        <f t="shared" si="4"/>
        <v>0</v>
      </c>
      <c r="M92" s="225">
        <f t="shared" si="5"/>
        <v>0</v>
      </c>
      <c r="N92" s="226">
        <f t="shared" si="6"/>
        <v>194</v>
      </c>
      <c r="O92" s="227">
        <f t="shared" si="7"/>
        <v>0</v>
      </c>
    </row>
    <row r="93" spans="1:126" s="141" customFormat="1" ht="15.75" x14ac:dyDescent="0.25">
      <c r="A93" s="145"/>
      <c r="B93" s="168"/>
      <c r="C93" s="219" t="s">
        <v>236</v>
      </c>
      <c r="D93" s="171" t="s">
        <v>89</v>
      </c>
      <c r="E93" s="172"/>
      <c r="F93" s="171"/>
      <c r="G93" s="172"/>
      <c r="H93" s="220"/>
      <c r="I93" s="221"/>
      <c r="J93" s="222"/>
      <c r="K93" s="223">
        <v>92</v>
      </c>
      <c r="L93" s="224">
        <f t="shared" si="4"/>
        <v>0</v>
      </c>
      <c r="M93" s="225">
        <f t="shared" si="5"/>
        <v>0</v>
      </c>
      <c r="N93" s="226">
        <f t="shared" si="6"/>
        <v>92</v>
      </c>
      <c r="O93" s="227">
        <f t="shared" si="7"/>
        <v>0</v>
      </c>
    </row>
    <row r="94" spans="1:126" s="141" customFormat="1" ht="15.75" x14ac:dyDescent="0.25">
      <c r="A94" s="145"/>
      <c r="B94" s="168"/>
      <c r="C94" s="219" t="s">
        <v>199</v>
      </c>
      <c r="D94" s="171" t="s">
        <v>87</v>
      </c>
      <c r="E94" s="172"/>
      <c r="F94" s="171" t="s">
        <v>41</v>
      </c>
      <c r="G94" s="172"/>
      <c r="H94" s="220"/>
      <c r="I94" s="221"/>
      <c r="J94" s="222"/>
      <c r="K94" s="223">
        <v>46</v>
      </c>
      <c r="L94" s="224">
        <f t="shared" ref="L94:L125" si="8">$K94*$J94</f>
        <v>0</v>
      </c>
      <c r="M94" s="225">
        <f t="shared" ref="M94:M125" si="9">$M$3</f>
        <v>0</v>
      </c>
      <c r="N94" s="226">
        <f t="shared" ref="N94:N125" si="10">$K94-($K94/100*$M94)</f>
        <v>46</v>
      </c>
      <c r="O94" s="227">
        <f t="shared" ref="O94:O125" si="11">L94-(L94/100*M94)</f>
        <v>0</v>
      </c>
    </row>
    <row r="95" spans="1:126" s="141" customFormat="1" ht="15.75" x14ac:dyDescent="0.25">
      <c r="A95" s="145"/>
      <c r="B95" s="169"/>
      <c r="C95" s="219" t="s">
        <v>200</v>
      </c>
      <c r="D95" s="171" t="s">
        <v>87</v>
      </c>
      <c r="E95" s="172"/>
      <c r="F95" s="171" t="s">
        <v>40</v>
      </c>
      <c r="G95" s="172"/>
      <c r="H95" s="220"/>
      <c r="I95" s="221"/>
      <c r="J95" s="222"/>
      <c r="K95" s="223">
        <v>50</v>
      </c>
      <c r="L95" s="224">
        <f t="shared" si="8"/>
        <v>0</v>
      </c>
      <c r="M95" s="225">
        <f t="shared" si="9"/>
        <v>0</v>
      </c>
      <c r="N95" s="226">
        <f t="shared" si="10"/>
        <v>50</v>
      </c>
      <c r="O95" s="227">
        <f t="shared" si="11"/>
        <v>0</v>
      </c>
    </row>
    <row r="96" spans="1:126" s="141" customFormat="1" ht="80.099999999999994" customHeight="1" x14ac:dyDescent="0.25">
      <c r="A96" s="145"/>
      <c r="B96" s="170"/>
      <c r="C96" s="219" t="s">
        <v>237</v>
      </c>
      <c r="D96" s="171" t="s">
        <v>90</v>
      </c>
      <c r="E96" s="172"/>
      <c r="F96" s="171" t="s">
        <v>40</v>
      </c>
      <c r="G96" s="172"/>
      <c r="H96" s="220"/>
      <c r="I96" s="221"/>
      <c r="J96" s="222"/>
      <c r="K96" s="223">
        <v>13516</v>
      </c>
      <c r="L96" s="224">
        <f t="shared" si="8"/>
        <v>0</v>
      </c>
      <c r="M96" s="225">
        <f t="shared" si="9"/>
        <v>0</v>
      </c>
      <c r="N96" s="226">
        <f t="shared" si="10"/>
        <v>13516</v>
      </c>
      <c r="O96" s="227">
        <f t="shared" si="11"/>
        <v>0</v>
      </c>
    </row>
    <row r="97" spans="1:15" s="141" customFormat="1" ht="15.75" x14ac:dyDescent="0.25">
      <c r="A97" s="160" t="s">
        <v>126</v>
      </c>
      <c r="B97" s="161"/>
      <c r="C97" s="237"/>
      <c r="D97" s="162"/>
      <c r="E97" s="163"/>
      <c r="F97" s="162"/>
      <c r="G97" s="163"/>
      <c r="H97" s="238"/>
      <c r="I97" s="239"/>
      <c r="J97" s="240"/>
      <c r="K97" s="241"/>
      <c r="L97" s="242"/>
      <c r="M97" s="243"/>
      <c r="N97" s="244"/>
      <c r="O97" s="36"/>
    </row>
    <row r="98" spans="1:15" s="141" customFormat="1" ht="15.75" x14ac:dyDescent="0.25">
      <c r="A98" s="155" t="s">
        <v>127</v>
      </c>
      <c r="B98" s="126"/>
      <c r="C98" s="228"/>
      <c r="D98" s="151"/>
      <c r="E98" s="152"/>
      <c r="F98" s="151"/>
      <c r="G98" s="152"/>
      <c r="H98" s="229"/>
      <c r="I98" s="230"/>
      <c r="J98" s="231"/>
      <c r="K98" s="232"/>
      <c r="L98" s="233"/>
      <c r="M98" s="234"/>
      <c r="N98" s="235"/>
      <c r="O98" s="236"/>
    </row>
    <row r="99" spans="1:15" s="141" customFormat="1" ht="30" x14ac:dyDescent="0.25">
      <c r="A99" s="145"/>
      <c r="B99" s="444"/>
      <c r="C99" s="219" t="s">
        <v>238</v>
      </c>
      <c r="D99" s="171"/>
      <c r="E99" s="172"/>
      <c r="F99" s="171" t="s">
        <v>51</v>
      </c>
      <c r="G99" s="172"/>
      <c r="H99" s="220"/>
      <c r="I99" s="221"/>
      <c r="J99" s="222"/>
      <c r="K99" s="223">
        <v>52</v>
      </c>
      <c r="L99" s="224">
        <f t="shared" si="8"/>
        <v>0</v>
      </c>
      <c r="M99" s="225">
        <f t="shared" si="9"/>
        <v>0</v>
      </c>
      <c r="N99" s="226">
        <f t="shared" si="10"/>
        <v>52</v>
      </c>
      <c r="O99" s="227">
        <f t="shared" si="11"/>
        <v>0</v>
      </c>
    </row>
    <row r="100" spans="1:15" s="141" customFormat="1" ht="30" x14ac:dyDescent="0.25">
      <c r="A100" s="145"/>
      <c r="B100" s="444"/>
      <c r="C100" s="219" t="s">
        <v>239</v>
      </c>
      <c r="D100" s="171"/>
      <c r="E100" s="172"/>
      <c r="F100" s="171" t="s">
        <v>52</v>
      </c>
      <c r="G100" s="172"/>
      <c r="H100" s="220"/>
      <c r="I100" s="221"/>
      <c r="J100" s="222"/>
      <c r="K100" s="223">
        <v>52</v>
      </c>
      <c r="L100" s="224">
        <f t="shared" si="8"/>
        <v>0</v>
      </c>
      <c r="M100" s="225">
        <f t="shared" si="9"/>
        <v>0</v>
      </c>
      <c r="N100" s="226">
        <f t="shared" si="10"/>
        <v>52</v>
      </c>
      <c r="O100" s="227">
        <f t="shared" si="11"/>
        <v>0</v>
      </c>
    </row>
    <row r="101" spans="1:15" s="141" customFormat="1" ht="60" x14ac:dyDescent="0.25">
      <c r="A101" s="145"/>
      <c r="B101" s="444"/>
      <c r="C101" s="219" t="s">
        <v>240</v>
      </c>
      <c r="D101" s="171"/>
      <c r="E101" s="172"/>
      <c r="F101" s="171" t="s">
        <v>53</v>
      </c>
      <c r="G101" s="172"/>
      <c r="H101" s="220"/>
      <c r="I101" s="221"/>
      <c r="J101" s="222"/>
      <c r="K101" s="223">
        <v>160</v>
      </c>
      <c r="L101" s="224">
        <f t="shared" si="8"/>
        <v>0</v>
      </c>
      <c r="M101" s="225">
        <f t="shared" si="9"/>
        <v>0</v>
      </c>
      <c r="N101" s="226">
        <f t="shared" si="10"/>
        <v>160</v>
      </c>
      <c r="O101" s="227">
        <f t="shared" si="11"/>
        <v>0</v>
      </c>
    </row>
    <row r="102" spans="1:15" s="141" customFormat="1" ht="60" x14ac:dyDescent="0.25">
      <c r="A102" s="145"/>
      <c r="B102" s="444"/>
      <c r="C102" s="219" t="s">
        <v>241</v>
      </c>
      <c r="D102" s="171"/>
      <c r="E102" s="172"/>
      <c r="F102" s="171" t="s">
        <v>54</v>
      </c>
      <c r="G102" s="172"/>
      <c r="H102" s="220"/>
      <c r="I102" s="221"/>
      <c r="J102" s="222"/>
      <c r="K102" s="223">
        <v>160</v>
      </c>
      <c r="L102" s="224">
        <f t="shared" si="8"/>
        <v>0</v>
      </c>
      <c r="M102" s="225">
        <f t="shared" si="9"/>
        <v>0</v>
      </c>
      <c r="N102" s="226">
        <f t="shared" si="10"/>
        <v>160</v>
      </c>
      <c r="O102" s="227">
        <f t="shared" si="11"/>
        <v>0</v>
      </c>
    </row>
    <row r="103" spans="1:15" s="141" customFormat="1" ht="15.75" x14ac:dyDescent="0.25">
      <c r="A103" s="155" t="s">
        <v>128</v>
      </c>
      <c r="B103" s="126"/>
      <c r="C103" s="228"/>
      <c r="D103" s="151"/>
      <c r="E103" s="152"/>
      <c r="F103" s="151"/>
      <c r="G103" s="152"/>
      <c r="H103" s="229"/>
      <c r="I103" s="230"/>
      <c r="J103" s="231"/>
      <c r="K103" s="232"/>
      <c r="L103" s="233"/>
      <c r="M103" s="234"/>
      <c r="N103" s="235"/>
      <c r="O103" s="236"/>
    </row>
    <row r="104" spans="1:15" s="141" customFormat="1" ht="60" customHeight="1" x14ac:dyDescent="0.25">
      <c r="A104" s="145"/>
      <c r="B104" s="125"/>
      <c r="C104" s="219" t="s">
        <v>242</v>
      </c>
      <c r="D104" s="171" t="s">
        <v>91</v>
      </c>
      <c r="E104" s="172"/>
      <c r="F104" s="171"/>
      <c r="G104" s="172"/>
      <c r="H104" s="220"/>
      <c r="I104" s="221"/>
      <c r="J104" s="222"/>
      <c r="K104" s="223">
        <v>160</v>
      </c>
      <c r="L104" s="224">
        <f t="shared" si="8"/>
        <v>0</v>
      </c>
      <c r="M104" s="225">
        <f t="shared" si="9"/>
        <v>0</v>
      </c>
      <c r="N104" s="226">
        <f t="shared" si="10"/>
        <v>160</v>
      </c>
      <c r="O104" s="227">
        <f t="shared" si="11"/>
        <v>0</v>
      </c>
    </row>
    <row r="105" spans="1:15" s="141" customFormat="1" ht="15.75" x14ac:dyDescent="0.25">
      <c r="A105" s="155" t="s">
        <v>129</v>
      </c>
      <c r="B105" s="126"/>
      <c r="C105" s="228"/>
      <c r="D105" s="151"/>
      <c r="E105" s="152"/>
      <c r="F105" s="151"/>
      <c r="G105" s="152"/>
      <c r="H105" s="229"/>
      <c r="I105" s="230"/>
      <c r="J105" s="231"/>
      <c r="K105" s="232"/>
      <c r="L105" s="233"/>
      <c r="M105" s="234"/>
      <c r="N105" s="235"/>
      <c r="O105" s="236"/>
    </row>
    <row r="106" spans="1:15" s="141" customFormat="1" ht="60" customHeight="1" x14ac:dyDescent="0.25">
      <c r="A106" s="145"/>
      <c r="B106" s="125"/>
      <c r="C106" s="219" t="s">
        <v>243</v>
      </c>
      <c r="D106" s="171" t="s">
        <v>92</v>
      </c>
      <c r="E106" s="172"/>
      <c r="F106" s="171"/>
      <c r="G106" s="172"/>
      <c r="H106" s="220"/>
      <c r="I106" s="221"/>
      <c r="J106" s="222"/>
      <c r="K106" s="223">
        <v>100</v>
      </c>
      <c r="L106" s="224">
        <f t="shared" si="8"/>
        <v>0</v>
      </c>
      <c r="M106" s="225">
        <f t="shared" si="9"/>
        <v>0</v>
      </c>
      <c r="N106" s="226">
        <f t="shared" si="10"/>
        <v>100</v>
      </c>
      <c r="O106" s="227">
        <f t="shared" si="11"/>
        <v>0</v>
      </c>
    </row>
    <row r="107" spans="1:15" s="141" customFormat="1" ht="15.75" x14ac:dyDescent="0.25">
      <c r="A107" s="155" t="s">
        <v>130</v>
      </c>
      <c r="B107" s="126"/>
      <c r="C107" s="228"/>
      <c r="D107" s="151"/>
      <c r="E107" s="152"/>
      <c r="F107" s="151"/>
      <c r="G107" s="152"/>
      <c r="H107" s="229"/>
      <c r="I107" s="230"/>
      <c r="J107" s="231"/>
      <c r="K107" s="232"/>
      <c r="L107" s="233"/>
      <c r="M107" s="234"/>
      <c r="N107" s="235"/>
      <c r="O107" s="236"/>
    </row>
    <row r="108" spans="1:15" s="141" customFormat="1" ht="60" customHeight="1" x14ac:dyDescent="0.25">
      <c r="A108" s="145"/>
      <c r="B108" s="122"/>
      <c r="C108" s="219" t="s">
        <v>244</v>
      </c>
      <c r="D108" s="171" t="s">
        <v>92</v>
      </c>
      <c r="E108" s="172"/>
      <c r="F108" s="171"/>
      <c r="G108" s="172"/>
      <c r="H108" s="220"/>
      <c r="I108" s="221"/>
      <c r="J108" s="222"/>
      <c r="K108" s="223">
        <v>182</v>
      </c>
      <c r="L108" s="224">
        <f t="shared" si="8"/>
        <v>0</v>
      </c>
      <c r="M108" s="225">
        <f t="shared" si="9"/>
        <v>0</v>
      </c>
      <c r="N108" s="226">
        <f t="shared" si="10"/>
        <v>182</v>
      </c>
      <c r="O108" s="227">
        <f t="shared" si="11"/>
        <v>0</v>
      </c>
    </row>
    <row r="109" spans="1:15" s="141" customFormat="1" ht="15.75" x14ac:dyDescent="0.25">
      <c r="A109" s="155" t="s">
        <v>131</v>
      </c>
      <c r="B109" s="126"/>
      <c r="C109" s="228"/>
      <c r="D109" s="151"/>
      <c r="E109" s="152"/>
      <c r="F109" s="151"/>
      <c r="G109" s="152"/>
      <c r="H109" s="229"/>
      <c r="I109" s="230"/>
      <c r="J109" s="231"/>
      <c r="K109" s="232"/>
      <c r="L109" s="233"/>
      <c r="M109" s="234"/>
      <c r="N109" s="235"/>
      <c r="O109" s="236"/>
    </row>
    <row r="110" spans="1:15" s="141" customFormat="1" ht="45" customHeight="1" x14ac:dyDescent="0.25">
      <c r="A110" s="145"/>
      <c r="B110" s="431"/>
      <c r="C110" s="219" t="s">
        <v>245</v>
      </c>
      <c r="D110" s="171" t="s">
        <v>93</v>
      </c>
      <c r="E110" s="172" t="s">
        <v>159</v>
      </c>
      <c r="F110" s="171"/>
      <c r="G110" s="172"/>
      <c r="H110" s="220"/>
      <c r="I110" s="221"/>
      <c r="J110" s="222"/>
      <c r="K110" s="223">
        <v>56</v>
      </c>
      <c r="L110" s="224">
        <f t="shared" si="8"/>
        <v>0</v>
      </c>
      <c r="M110" s="225">
        <f t="shared" si="9"/>
        <v>0</v>
      </c>
      <c r="N110" s="226">
        <f t="shared" si="10"/>
        <v>56</v>
      </c>
      <c r="O110" s="227">
        <f t="shared" si="11"/>
        <v>0</v>
      </c>
    </row>
    <row r="111" spans="1:15" s="141" customFormat="1" ht="45" customHeight="1" x14ac:dyDescent="0.25">
      <c r="A111" s="145"/>
      <c r="B111" s="431"/>
      <c r="C111" s="219" t="s">
        <v>246</v>
      </c>
      <c r="D111" s="171" t="s">
        <v>94</v>
      </c>
      <c r="E111" s="172"/>
      <c r="F111" s="171"/>
      <c r="G111" s="172"/>
      <c r="H111" s="220"/>
      <c r="I111" s="221"/>
      <c r="J111" s="222"/>
      <c r="K111" s="223">
        <v>56</v>
      </c>
      <c r="L111" s="224">
        <f t="shared" si="8"/>
        <v>0</v>
      </c>
      <c r="M111" s="225">
        <f t="shared" si="9"/>
        <v>0</v>
      </c>
      <c r="N111" s="226">
        <f t="shared" si="10"/>
        <v>56</v>
      </c>
      <c r="O111" s="227">
        <f t="shared" si="11"/>
        <v>0</v>
      </c>
    </row>
    <row r="112" spans="1:15" s="141" customFormat="1" ht="15.75" x14ac:dyDescent="0.25">
      <c r="A112" s="155" t="s">
        <v>132</v>
      </c>
      <c r="B112" s="126"/>
      <c r="C112" s="228"/>
      <c r="D112" s="151"/>
      <c r="E112" s="152"/>
      <c r="F112" s="151"/>
      <c r="G112" s="152"/>
      <c r="H112" s="229"/>
      <c r="I112" s="230"/>
      <c r="J112" s="231"/>
      <c r="K112" s="232"/>
      <c r="L112" s="233"/>
      <c r="M112" s="234"/>
      <c r="N112" s="235"/>
      <c r="O112" s="236"/>
    </row>
    <row r="113" spans="1:15" s="141" customFormat="1" ht="15.75" x14ac:dyDescent="0.25">
      <c r="A113" s="145"/>
      <c r="B113" s="432"/>
      <c r="C113" s="219" t="s">
        <v>247</v>
      </c>
      <c r="D113" s="171">
        <v>5</v>
      </c>
      <c r="E113" s="172" t="s">
        <v>158</v>
      </c>
      <c r="F113" s="171"/>
      <c r="G113" s="172"/>
      <c r="H113" s="220"/>
      <c r="I113" s="221"/>
      <c r="J113" s="222"/>
      <c r="K113" s="223">
        <v>42</v>
      </c>
      <c r="L113" s="224">
        <f t="shared" si="8"/>
        <v>0</v>
      </c>
      <c r="M113" s="225">
        <f t="shared" si="9"/>
        <v>0</v>
      </c>
      <c r="N113" s="226">
        <f t="shared" si="10"/>
        <v>42</v>
      </c>
      <c r="O113" s="227">
        <f t="shared" si="11"/>
        <v>0</v>
      </c>
    </row>
    <row r="114" spans="1:15" s="141" customFormat="1" ht="15.75" x14ac:dyDescent="0.25">
      <c r="A114" s="145"/>
      <c r="B114" s="432"/>
      <c r="C114" s="219" t="s">
        <v>248</v>
      </c>
      <c r="D114" s="171">
        <v>5</v>
      </c>
      <c r="E114" s="172" t="s">
        <v>163</v>
      </c>
      <c r="F114" s="171"/>
      <c r="G114" s="172"/>
      <c r="H114" s="220"/>
      <c r="I114" s="221"/>
      <c r="J114" s="222"/>
      <c r="K114" s="223">
        <v>44</v>
      </c>
      <c r="L114" s="224">
        <f t="shared" si="8"/>
        <v>0</v>
      </c>
      <c r="M114" s="225">
        <f t="shared" si="9"/>
        <v>0</v>
      </c>
      <c r="N114" s="226">
        <f t="shared" si="10"/>
        <v>44</v>
      </c>
      <c r="O114" s="227">
        <f t="shared" si="11"/>
        <v>0</v>
      </c>
    </row>
    <row r="115" spans="1:15" s="141" customFormat="1" ht="15.75" x14ac:dyDescent="0.25">
      <c r="A115" s="145"/>
      <c r="B115" s="432"/>
      <c r="C115" s="219"/>
      <c r="D115" s="171">
        <v>20</v>
      </c>
      <c r="E115" s="172"/>
      <c r="F115" s="171"/>
      <c r="G115" s="172"/>
      <c r="H115" s="220"/>
      <c r="I115" s="221"/>
      <c r="J115" s="222"/>
      <c r="K115" s="223"/>
      <c r="L115" s="224"/>
      <c r="M115" s="225"/>
      <c r="N115" s="226"/>
      <c r="O115" s="227"/>
    </row>
    <row r="116" spans="1:15" s="141" customFormat="1" ht="15.75" x14ac:dyDescent="0.25">
      <c r="A116" s="145"/>
      <c r="B116" s="432"/>
      <c r="C116" s="219" t="s">
        <v>249</v>
      </c>
      <c r="D116" s="171">
        <v>1</v>
      </c>
      <c r="E116" s="172" t="s">
        <v>159</v>
      </c>
      <c r="F116" s="171"/>
      <c r="G116" s="172"/>
      <c r="H116" s="220"/>
      <c r="I116" s="221"/>
      <c r="J116" s="222"/>
      <c r="K116" s="223">
        <v>44</v>
      </c>
      <c r="L116" s="224">
        <f t="shared" si="8"/>
        <v>0</v>
      </c>
      <c r="M116" s="225">
        <f t="shared" si="9"/>
        <v>0</v>
      </c>
      <c r="N116" s="226">
        <f t="shared" si="10"/>
        <v>44</v>
      </c>
      <c r="O116" s="227">
        <f t="shared" si="11"/>
        <v>0</v>
      </c>
    </row>
    <row r="117" spans="1:15" s="141" customFormat="1" ht="15.75" x14ac:dyDescent="0.25">
      <c r="A117" s="145"/>
      <c r="B117" s="432"/>
      <c r="C117" s="219"/>
      <c r="D117" s="171">
        <v>5</v>
      </c>
      <c r="E117" s="172"/>
      <c r="F117" s="171"/>
      <c r="G117" s="172"/>
      <c r="H117" s="220"/>
      <c r="I117" s="221"/>
      <c r="J117" s="222"/>
      <c r="K117" s="223">
        <v>40</v>
      </c>
      <c r="L117" s="224">
        <f t="shared" si="8"/>
        <v>0</v>
      </c>
      <c r="M117" s="225">
        <f t="shared" si="9"/>
        <v>0</v>
      </c>
      <c r="N117" s="226">
        <f t="shared" si="10"/>
        <v>40</v>
      </c>
      <c r="O117" s="227">
        <f t="shared" si="11"/>
        <v>0</v>
      </c>
    </row>
    <row r="118" spans="1:15" s="141" customFormat="1" ht="15.75" x14ac:dyDescent="0.25">
      <c r="A118" s="145"/>
      <c r="B118" s="432"/>
      <c r="C118" s="219"/>
      <c r="D118" s="171">
        <v>10</v>
      </c>
      <c r="E118" s="172"/>
      <c r="F118" s="171"/>
      <c r="G118" s="172"/>
      <c r="H118" s="220"/>
      <c r="I118" s="221"/>
      <c r="J118" s="222"/>
      <c r="K118" s="223">
        <v>40</v>
      </c>
      <c r="L118" s="224">
        <f t="shared" si="8"/>
        <v>0</v>
      </c>
      <c r="M118" s="225">
        <f t="shared" si="9"/>
        <v>0</v>
      </c>
      <c r="N118" s="226">
        <f t="shared" si="10"/>
        <v>40</v>
      </c>
      <c r="O118" s="227">
        <f t="shared" si="11"/>
        <v>0</v>
      </c>
    </row>
    <row r="119" spans="1:15" s="141" customFormat="1" ht="15.75" x14ac:dyDescent="0.25">
      <c r="A119" s="145"/>
      <c r="B119" s="432"/>
      <c r="C119" s="219"/>
      <c r="D119" s="171">
        <v>20</v>
      </c>
      <c r="E119" s="172"/>
      <c r="F119" s="171"/>
      <c r="G119" s="172"/>
      <c r="H119" s="220"/>
      <c r="I119" s="221"/>
      <c r="J119" s="222"/>
      <c r="K119" s="223">
        <v>40</v>
      </c>
      <c r="L119" s="224">
        <f t="shared" si="8"/>
        <v>0</v>
      </c>
      <c r="M119" s="225">
        <f t="shared" si="9"/>
        <v>0</v>
      </c>
      <c r="N119" s="226">
        <f t="shared" si="10"/>
        <v>40</v>
      </c>
      <c r="O119" s="227">
        <f t="shared" si="11"/>
        <v>0</v>
      </c>
    </row>
    <row r="120" spans="1:15" s="141" customFormat="1" ht="15.75" x14ac:dyDescent="0.25">
      <c r="A120" s="145"/>
      <c r="B120" s="432"/>
      <c r="C120" s="219"/>
      <c r="D120" s="171">
        <v>50</v>
      </c>
      <c r="E120" s="172"/>
      <c r="F120" s="171"/>
      <c r="G120" s="172"/>
      <c r="H120" s="220"/>
      <c r="I120" s="221"/>
      <c r="J120" s="222"/>
      <c r="K120" s="223">
        <v>40</v>
      </c>
      <c r="L120" s="224">
        <f t="shared" si="8"/>
        <v>0</v>
      </c>
      <c r="M120" s="225">
        <f t="shared" si="9"/>
        <v>0</v>
      </c>
      <c r="N120" s="226">
        <f t="shared" si="10"/>
        <v>40</v>
      </c>
      <c r="O120" s="227">
        <f t="shared" si="11"/>
        <v>0</v>
      </c>
    </row>
    <row r="121" spans="1:15" s="141" customFormat="1" ht="15.75" x14ac:dyDescent="0.25">
      <c r="A121" s="145"/>
      <c r="B121" s="432"/>
      <c r="C121" s="219"/>
      <c r="D121" s="171">
        <v>100</v>
      </c>
      <c r="E121" s="172"/>
      <c r="F121" s="171"/>
      <c r="G121" s="172"/>
      <c r="H121" s="220"/>
      <c r="I121" s="221"/>
      <c r="J121" s="222"/>
      <c r="K121" s="223">
        <v>40</v>
      </c>
      <c r="L121" s="224">
        <f t="shared" si="8"/>
        <v>0</v>
      </c>
      <c r="M121" s="225">
        <f t="shared" si="9"/>
        <v>0</v>
      </c>
      <c r="N121" s="226">
        <f t="shared" si="10"/>
        <v>40</v>
      </c>
      <c r="O121" s="227">
        <f t="shared" si="11"/>
        <v>0</v>
      </c>
    </row>
    <row r="122" spans="1:15" s="141" customFormat="1" ht="15.75" x14ac:dyDescent="0.25">
      <c r="A122" s="145"/>
      <c r="B122" s="432"/>
      <c r="C122" s="219" t="s">
        <v>250</v>
      </c>
      <c r="D122" s="171">
        <v>5</v>
      </c>
      <c r="E122" s="172" t="s">
        <v>159</v>
      </c>
      <c r="F122" s="171"/>
      <c r="G122" s="172"/>
      <c r="H122" s="220"/>
      <c r="I122" s="221"/>
      <c r="J122" s="222"/>
      <c r="K122" s="223">
        <v>52</v>
      </c>
      <c r="L122" s="224">
        <f t="shared" si="8"/>
        <v>0</v>
      </c>
      <c r="M122" s="225">
        <f t="shared" si="9"/>
        <v>0</v>
      </c>
      <c r="N122" s="226">
        <f t="shared" si="10"/>
        <v>52</v>
      </c>
      <c r="O122" s="227">
        <f t="shared" si="11"/>
        <v>0</v>
      </c>
    </row>
    <row r="123" spans="1:15" s="141" customFormat="1" ht="15.75" x14ac:dyDescent="0.25">
      <c r="A123" s="145"/>
      <c r="B123" s="432"/>
      <c r="C123" s="219" t="s">
        <v>251</v>
      </c>
      <c r="D123" s="171">
        <v>5</v>
      </c>
      <c r="E123" s="172" t="s">
        <v>161</v>
      </c>
      <c r="F123" s="171"/>
      <c r="G123" s="172"/>
      <c r="H123" s="220"/>
      <c r="I123" s="221"/>
      <c r="J123" s="222"/>
      <c r="K123" s="223">
        <v>210</v>
      </c>
      <c r="L123" s="224">
        <f t="shared" si="8"/>
        <v>0</v>
      </c>
      <c r="M123" s="225">
        <f t="shared" si="9"/>
        <v>0</v>
      </c>
      <c r="N123" s="226">
        <f t="shared" si="10"/>
        <v>210</v>
      </c>
      <c r="O123" s="227">
        <f t="shared" si="11"/>
        <v>0</v>
      </c>
    </row>
    <row r="124" spans="1:15" s="141" customFormat="1" ht="15.75" x14ac:dyDescent="0.25">
      <c r="A124" s="145"/>
      <c r="B124" s="432"/>
      <c r="C124" s="219"/>
      <c r="D124" s="171">
        <v>20</v>
      </c>
      <c r="E124" s="172"/>
      <c r="F124" s="171"/>
      <c r="G124" s="172"/>
      <c r="H124" s="220"/>
      <c r="I124" s="221"/>
      <c r="J124" s="222"/>
      <c r="K124" s="223"/>
      <c r="L124" s="224"/>
      <c r="M124" s="225"/>
      <c r="N124" s="226"/>
      <c r="O124" s="227"/>
    </row>
    <row r="125" spans="1:15" s="141" customFormat="1" ht="15.75" x14ac:dyDescent="0.25">
      <c r="A125" s="145"/>
      <c r="B125" s="432"/>
      <c r="C125" s="219" t="s">
        <v>252</v>
      </c>
      <c r="D125" s="171">
        <v>5</v>
      </c>
      <c r="E125" s="172" t="s">
        <v>164</v>
      </c>
      <c r="F125" s="171"/>
      <c r="G125" s="172"/>
      <c r="H125" s="220"/>
      <c r="I125" s="221"/>
      <c r="J125" s="222"/>
      <c r="K125" s="223">
        <v>150</v>
      </c>
      <c r="L125" s="224">
        <f t="shared" si="8"/>
        <v>0</v>
      </c>
      <c r="M125" s="225">
        <f t="shared" si="9"/>
        <v>0</v>
      </c>
      <c r="N125" s="226">
        <f t="shared" si="10"/>
        <v>150</v>
      </c>
      <c r="O125" s="227">
        <f t="shared" si="11"/>
        <v>0</v>
      </c>
    </row>
    <row r="126" spans="1:15" s="141" customFormat="1" ht="15.75" x14ac:dyDescent="0.25">
      <c r="A126" s="145"/>
      <c r="B126" s="432"/>
      <c r="C126" s="219"/>
      <c r="D126" s="171">
        <v>20</v>
      </c>
      <c r="E126" s="172"/>
      <c r="F126" s="171"/>
      <c r="G126" s="172"/>
      <c r="H126" s="220"/>
      <c r="I126" s="221"/>
      <c r="J126" s="222"/>
      <c r="K126" s="223"/>
      <c r="L126" s="224"/>
      <c r="M126" s="225"/>
      <c r="N126" s="226"/>
      <c r="O126" s="227"/>
    </row>
    <row r="127" spans="1:15" s="141" customFormat="1" ht="15.75" x14ac:dyDescent="0.25">
      <c r="A127" s="145"/>
      <c r="B127" s="432"/>
      <c r="C127" s="219" t="s">
        <v>253</v>
      </c>
      <c r="D127" s="171">
        <v>5</v>
      </c>
      <c r="E127" s="172" t="s">
        <v>165</v>
      </c>
      <c r="F127" s="171"/>
      <c r="G127" s="172"/>
      <c r="H127" s="220"/>
      <c r="I127" s="221"/>
      <c r="J127" s="222"/>
      <c r="K127" s="223">
        <v>442</v>
      </c>
      <c r="L127" s="224">
        <f t="shared" ref="L127:L173" si="12">$K127*$J127</f>
        <v>0</v>
      </c>
      <c r="M127" s="225">
        <f t="shared" ref="M127:M173" si="13">$M$3</f>
        <v>0</v>
      </c>
      <c r="N127" s="226">
        <f t="shared" ref="N127:N173" si="14">$K127-($K127/100*$M127)</f>
        <v>442</v>
      </c>
      <c r="O127" s="227">
        <f t="shared" ref="O127:O173" si="15">L127-(L127/100*M127)</f>
        <v>0</v>
      </c>
    </row>
    <row r="128" spans="1:15" s="141" customFormat="1" ht="15.75" x14ac:dyDescent="0.25">
      <c r="A128" s="145"/>
      <c r="B128" s="432"/>
      <c r="C128" s="219"/>
      <c r="D128" s="171">
        <v>20</v>
      </c>
      <c r="E128" s="172"/>
      <c r="F128" s="171"/>
      <c r="G128" s="172"/>
      <c r="H128" s="220"/>
      <c r="I128" s="221"/>
      <c r="J128" s="222"/>
      <c r="K128" s="223"/>
      <c r="L128" s="224"/>
      <c r="M128" s="225"/>
      <c r="N128" s="226"/>
      <c r="O128" s="227"/>
    </row>
    <row r="129" spans="1:15" s="141" customFormat="1" ht="15.75" x14ac:dyDescent="0.25">
      <c r="A129" s="155" t="s">
        <v>133</v>
      </c>
      <c r="B129" s="126"/>
      <c r="C129" s="228"/>
      <c r="D129" s="151"/>
      <c r="E129" s="152"/>
      <c r="F129" s="151"/>
      <c r="G129" s="152"/>
      <c r="H129" s="229"/>
      <c r="I129" s="230"/>
      <c r="J129" s="231"/>
      <c r="K129" s="232"/>
      <c r="L129" s="233"/>
      <c r="M129" s="234"/>
      <c r="N129" s="235"/>
      <c r="O129" s="236"/>
    </row>
    <row r="130" spans="1:15" s="141" customFormat="1" ht="15.75" x14ac:dyDescent="0.25">
      <c r="A130" s="145"/>
      <c r="B130" s="431"/>
      <c r="C130" s="219" t="s">
        <v>254</v>
      </c>
      <c r="D130" s="171" t="s">
        <v>95</v>
      </c>
      <c r="E130" s="172" t="s">
        <v>37</v>
      </c>
      <c r="F130" s="171"/>
      <c r="G130" s="172"/>
      <c r="H130" s="220"/>
      <c r="I130" s="221"/>
      <c r="J130" s="222"/>
      <c r="K130" s="223">
        <v>66</v>
      </c>
      <c r="L130" s="224">
        <f t="shared" si="12"/>
        <v>0</v>
      </c>
      <c r="M130" s="225">
        <f t="shared" si="13"/>
        <v>0</v>
      </c>
      <c r="N130" s="226">
        <f t="shared" si="14"/>
        <v>66</v>
      </c>
      <c r="O130" s="227">
        <f t="shared" si="15"/>
        <v>0</v>
      </c>
    </row>
    <row r="131" spans="1:15" s="141" customFormat="1" ht="15.75" x14ac:dyDescent="0.25">
      <c r="A131" s="145"/>
      <c r="B131" s="431"/>
      <c r="C131" s="219" t="s">
        <v>255</v>
      </c>
      <c r="D131" s="171" t="s">
        <v>96</v>
      </c>
      <c r="E131" s="172" t="s">
        <v>159</v>
      </c>
      <c r="F131" s="171"/>
      <c r="G131" s="172"/>
      <c r="H131" s="220"/>
      <c r="I131" s="221"/>
      <c r="J131" s="222"/>
      <c r="K131" s="223">
        <v>112</v>
      </c>
      <c r="L131" s="224">
        <f t="shared" si="12"/>
        <v>0</v>
      </c>
      <c r="M131" s="225">
        <f t="shared" si="13"/>
        <v>0</v>
      </c>
      <c r="N131" s="226">
        <f t="shared" si="14"/>
        <v>112</v>
      </c>
      <c r="O131" s="227">
        <f t="shared" si="15"/>
        <v>0</v>
      </c>
    </row>
    <row r="132" spans="1:15" s="141" customFormat="1" ht="15.75" x14ac:dyDescent="0.25">
      <c r="A132" s="145"/>
      <c r="B132" s="431"/>
      <c r="C132" s="219" t="s">
        <v>256</v>
      </c>
      <c r="D132" s="171" t="s">
        <v>97</v>
      </c>
      <c r="E132" s="172" t="s">
        <v>38</v>
      </c>
      <c r="F132" s="171"/>
      <c r="G132" s="172"/>
      <c r="H132" s="220"/>
      <c r="I132" s="221"/>
      <c r="J132" s="222"/>
      <c r="K132" s="223">
        <v>112</v>
      </c>
      <c r="L132" s="224">
        <f t="shared" si="12"/>
        <v>0</v>
      </c>
      <c r="M132" s="225">
        <f t="shared" si="13"/>
        <v>0</v>
      </c>
      <c r="N132" s="226">
        <f t="shared" si="14"/>
        <v>112</v>
      </c>
      <c r="O132" s="227">
        <f t="shared" si="15"/>
        <v>0</v>
      </c>
    </row>
    <row r="133" spans="1:15" s="141" customFormat="1" ht="15.75" x14ac:dyDescent="0.25">
      <c r="A133" s="145"/>
      <c r="B133" s="431"/>
      <c r="C133" s="219" t="s">
        <v>257</v>
      </c>
      <c r="D133" s="171" t="s">
        <v>98</v>
      </c>
      <c r="E133" s="172" t="s">
        <v>98</v>
      </c>
      <c r="F133" s="171"/>
      <c r="G133" s="172"/>
      <c r="H133" s="220"/>
      <c r="I133" s="221"/>
      <c r="J133" s="222"/>
      <c r="K133" s="223">
        <v>510</v>
      </c>
      <c r="L133" s="224">
        <f t="shared" si="12"/>
        <v>0</v>
      </c>
      <c r="M133" s="225">
        <f t="shared" si="13"/>
        <v>0</v>
      </c>
      <c r="N133" s="226">
        <f t="shared" si="14"/>
        <v>510</v>
      </c>
      <c r="O133" s="227">
        <f t="shared" si="15"/>
        <v>0</v>
      </c>
    </row>
    <row r="134" spans="1:15" s="141" customFormat="1" ht="15.75" x14ac:dyDescent="0.25">
      <c r="A134" s="145"/>
      <c r="B134" s="431"/>
      <c r="C134" s="219" t="s">
        <v>258</v>
      </c>
      <c r="D134" s="171" t="s">
        <v>99</v>
      </c>
      <c r="E134" s="172" t="s">
        <v>37</v>
      </c>
      <c r="F134" s="171"/>
      <c r="G134" s="172"/>
      <c r="H134" s="220"/>
      <c r="I134" s="221"/>
      <c r="J134" s="222"/>
      <c r="K134" s="223">
        <v>1058</v>
      </c>
      <c r="L134" s="224">
        <f t="shared" si="12"/>
        <v>0</v>
      </c>
      <c r="M134" s="225">
        <f t="shared" si="13"/>
        <v>0</v>
      </c>
      <c r="N134" s="226">
        <f t="shared" si="14"/>
        <v>1058</v>
      </c>
      <c r="O134" s="227">
        <f t="shared" si="15"/>
        <v>0</v>
      </c>
    </row>
    <row r="135" spans="1:15" s="141" customFormat="1" ht="15.75" x14ac:dyDescent="0.25">
      <c r="A135" s="155" t="s">
        <v>134</v>
      </c>
      <c r="B135" s="126"/>
      <c r="C135" s="228"/>
      <c r="D135" s="151"/>
      <c r="E135" s="152"/>
      <c r="F135" s="151"/>
      <c r="G135" s="152"/>
      <c r="H135" s="229"/>
      <c r="I135" s="230"/>
      <c r="J135" s="231"/>
      <c r="K135" s="232"/>
      <c r="L135" s="233"/>
      <c r="M135" s="234"/>
      <c r="N135" s="235"/>
      <c r="O135" s="236"/>
    </row>
    <row r="136" spans="1:15" s="141" customFormat="1" ht="15.75" x14ac:dyDescent="0.25">
      <c r="A136" s="145"/>
      <c r="B136" s="432"/>
      <c r="C136" s="219" t="s">
        <v>259</v>
      </c>
      <c r="D136" s="171">
        <v>1</v>
      </c>
      <c r="E136" s="172" t="s">
        <v>158</v>
      </c>
      <c r="F136" s="171"/>
      <c r="G136" s="172"/>
      <c r="H136" s="220"/>
      <c r="I136" s="221"/>
      <c r="J136" s="222"/>
      <c r="K136" s="223">
        <v>22</v>
      </c>
      <c r="L136" s="224">
        <f t="shared" si="12"/>
        <v>0</v>
      </c>
      <c r="M136" s="225">
        <f t="shared" si="13"/>
        <v>0</v>
      </c>
      <c r="N136" s="226">
        <f t="shared" si="14"/>
        <v>22</v>
      </c>
      <c r="O136" s="227">
        <f t="shared" si="15"/>
        <v>0</v>
      </c>
    </row>
    <row r="137" spans="1:15" s="141" customFormat="1" ht="15.75" x14ac:dyDescent="0.25">
      <c r="A137" s="145"/>
      <c r="B137" s="432"/>
      <c r="C137" s="219"/>
      <c r="D137" s="171">
        <v>5</v>
      </c>
      <c r="E137" s="172"/>
      <c r="F137" s="171"/>
      <c r="G137" s="172"/>
      <c r="H137" s="220"/>
      <c r="I137" s="221"/>
      <c r="J137" s="222"/>
      <c r="K137" s="223"/>
      <c r="L137" s="224"/>
      <c r="M137" s="225"/>
      <c r="N137" s="226"/>
      <c r="O137" s="227"/>
    </row>
    <row r="138" spans="1:15" s="141" customFormat="1" ht="15.75" x14ac:dyDescent="0.25">
      <c r="A138" s="145"/>
      <c r="B138" s="432"/>
      <c r="C138" s="219"/>
      <c r="D138" s="171">
        <v>10</v>
      </c>
      <c r="E138" s="172"/>
      <c r="F138" s="171"/>
      <c r="G138" s="172"/>
      <c r="H138" s="220"/>
      <c r="I138" s="221"/>
      <c r="J138" s="222"/>
      <c r="K138" s="223"/>
      <c r="L138" s="224"/>
      <c r="M138" s="225"/>
      <c r="N138" s="226"/>
      <c r="O138" s="227"/>
    </row>
    <row r="139" spans="1:15" s="141" customFormat="1" ht="15.75" x14ac:dyDescent="0.25">
      <c r="A139" s="145"/>
      <c r="B139" s="432"/>
      <c r="C139" s="219"/>
      <c r="D139" s="171">
        <v>20</v>
      </c>
      <c r="E139" s="172"/>
      <c r="F139" s="171"/>
      <c r="G139" s="172"/>
      <c r="H139" s="220"/>
      <c r="I139" s="221"/>
      <c r="J139" s="222"/>
      <c r="K139" s="223"/>
      <c r="L139" s="224"/>
      <c r="M139" s="225"/>
      <c r="N139" s="226"/>
      <c r="O139" s="227"/>
    </row>
    <row r="140" spans="1:15" s="141" customFormat="1" ht="15.75" x14ac:dyDescent="0.25">
      <c r="A140" s="145"/>
      <c r="B140" s="432"/>
      <c r="C140" s="219"/>
      <c r="D140" s="171">
        <v>50</v>
      </c>
      <c r="E140" s="172"/>
      <c r="F140" s="171"/>
      <c r="G140" s="172"/>
      <c r="H140" s="220"/>
      <c r="I140" s="221"/>
      <c r="J140" s="222"/>
      <c r="K140" s="223"/>
      <c r="L140" s="224"/>
      <c r="M140" s="225"/>
      <c r="N140" s="226"/>
      <c r="O140" s="227"/>
    </row>
    <row r="141" spans="1:15" s="141" customFormat="1" ht="15.75" x14ac:dyDescent="0.25">
      <c r="A141" s="145"/>
      <c r="B141" s="432"/>
      <c r="C141" s="219" t="s">
        <v>260</v>
      </c>
      <c r="D141" s="171">
        <v>5</v>
      </c>
      <c r="E141" s="172" t="s">
        <v>163</v>
      </c>
      <c r="F141" s="171"/>
      <c r="G141" s="172"/>
      <c r="H141" s="220"/>
      <c r="I141" s="221"/>
      <c r="J141" s="222"/>
      <c r="K141" s="223">
        <v>32</v>
      </c>
      <c r="L141" s="224">
        <f t="shared" si="12"/>
        <v>0</v>
      </c>
      <c r="M141" s="225">
        <f t="shared" si="13"/>
        <v>0</v>
      </c>
      <c r="N141" s="226">
        <f t="shared" si="14"/>
        <v>32</v>
      </c>
      <c r="O141" s="227">
        <f t="shared" si="15"/>
        <v>0</v>
      </c>
    </row>
    <row r="142" spans="1:15" s="141" customFormat="1" ht="15.75" x14ac:dyDescent="0.25">
      <c r="A142" s="145"/>
      <c r="B142" s="432"/>
      <c r="C142" s="219"/>
      <c r="D142" s="171">
        <v>20</v>
      </c>
      <c r="E142" s="172"/>
      <c r="F142" s="171"/>
      <c r="G142" s="172"/>
      <c r="H142" s="220"/>
      <c r="I142" s="221"/>
      <c r="J142" s="222"/>
      <c r="K142" s="223"/>
      <c r="L142" s="224"/>
      <c r="M142" s="225"/>
      <c r="N142" s="226"/>
      <c r="O142" s="227"/>
    </row>
    <row r="143" spans="1:15" s="141" customFormat="1" ht="15.75" x14ac:dyDescent="0.25">
      <c r="A143" s="145"/>
      <c r="B143" s="432"/>
      <c r="C143" s="219" t="s">
        <v>261</v>
      </c>
      <c r="D143" s="171">
        <v>1</v>
      </c>
      <c r="E143" s="172" t="s">
        <v>159</v>
      </c>
      <c r="F143" s="171"/>
      <c r="G143" s="172"/>
      <c r="H143" s="220"/>
      <c r="I143" s="221"/>
      <c r="J143" s="222"/>
      <c r="K143" s="223">
        <v>36</v>
      </c>
      <c r="L143" s="224">
        <f t="shared" si="12"/>
        <v>0</v>
      </c>
      <c r="M143" s="225">
        <f t="shared" si="13"/>
        <v>0</v>
      </c>
      <c r="N143" s="226">
        <f t="shared" si="14"/>
        <v>36</v>
      </c>
      <c r="O143" s="227">
        <f t="shared" si="15"/>
        <v>0</v>
      </c>
    </row>
    <row r="144" spans="1:15" s="141" customFormat="1" ht="15.75" x14ac:dyDescent="0.25">
      <c r="A144" s="145"/>
      <c r="B144" s="432"/>
      <c r="C144" s="219"/>
      <c r="D144" s="171">
        <v>5</v>
      </c>
      <c r="E144" s="172"/>
      <c r="F144" s="171"/>
      <c r="G144" s="172"/>
      <c r="H144" s="220"/>
      <c r="I144" s="221"/>
      <c r="J144" s="222"/>
      <c r="K144" s="223"/>
      <c r="L144" s="224"/>
      <c r="M144" s="225"/>
      <c r="N144" s="226"/>
      <c r="O144" s="227"/>
    </row>
    <row r="145" spans="1:15" s="141" customFormat="1" ht="15.75" x14ac:dyDescent="0.25">
      <c r="A145" s="145"/>
      <c r="B145" s="432"/>
      <c r="C145" s="219"/>
      <c r="D145" s="171">
        <v>10</v>
      </c>
      <c r="E145" s="172"/>
      <c r="F145" s="171"/>
      <c r="G145" s="172"/>
      <c r="H145" s="220"/>
      <c r="I145" s="221"/>
      <c r="J145" s="222"/>
      <c r="K145" s="223"/>
      <c r="L145" s="224"/>
      <c r="M145" s="225"/>
      <c r="N145" s="226"/>
      <c r="O145" s="227"/>
    </row>
    <row r="146" spans="1:15" s="141" customFormat="1" ht="15.75" x14ac:dyDescent="0.25">
      <c r="A146" s="145"/>
      <c r="B146" s="432"/>
      <c r="C146" s="219"/>
      <c r="D146" s="171">
        <v>20</v>
      </c>
      <c r="E146" s="172"/>
      <c r="F146" s="171"/>
      <c r="G146" s="172"/>
      <c r="H146" s="220"/>
      <c r="I146" s="221"/>
      <c r="J146" s="222"/>
      <c r="K146" s="223"/>
      <c r="L146" s="224"/>
      <c r="M146" s="225"/>
      <c r="N146" s="226"/>
      <c r="O146" s="227"/>
    </row>
    <row r="147" spans="1:15" s="141" customFormat="1" ht="15.75" x14ac:dyDescent="0.25">
      <c r="A147" s="145"/>
      <c r="B147" s="432"/>
      <c r="C147" s="219"/>
      <c r="D147" s="171">
        <v>50</v>
      </c>
      <c r="E147" s="172"/>
      <c r="F147" s="171"/>
      <c r="G147" s="172"/>
      <c r="H147" s="220"/>
      <c r="I147" s="221"/>
      <c r="J147" s="222"/>
      <c r="K147" s="223"/>
      <c r="L147" s="224"/>
      <c r="M147" s="225"/>
      <c r="N147" s="226"/>
      <c r="O147" s="227"/>
    </row>
    <row r="148" spans="1:15" s="141" customFormat="1" ht="15.75" x14ac:dyDescent="0.25">
      <c r="A148" s="145"/>
      <c r="B148" s="432"/>
      <c r="C148" s="219" t="s">
        <v>262</v>
      </c>
      <c r="D148" s="171">
        <v>1</v>
      </c>
      <c r="E148" s="172" t="s">
        <v>161</v>
      </c>
      <c r="F148" s="171"/>
      <c r="G148" s="172"/>
      <c r="H148" s="220"/>
      <c r="I148" s="221"/>
      <c r="J148" s="222"/>
      <c r="K148" s="223">
        <v>144</v>
      </c>
      <c r="L148" s="224">
        <f t="shared" si="12"/>
        <v>0</v>
      </c>
      <c r="M148" s="225">
        <f t="shared" si="13"/>
        <v>0</v>
      </c>
      <c r="N148" s="226">
        <f t="shared" si="14"/>
        <v>144</v>
      </c>
      <c r="O148" s="227">
        <f t="shared" si="15"/>
        <v>0</v>
      </c>
    </row>
    <row r="149" spans="1:15" s="141" customFormat="1" ht="15.75" x14ac:dyDescent="0.25">
      <c r="A149" s="145"/>
      <c r="B149" s="432"/>
      <c r="C149" s="219"/>
      <c r="D149" s="171">
        <v>5</v>
      </c>
      <c r="E149" s="172"/>
      <c r="F149" s="171"/>
      <c r="G149" s="172"/>
      <c r="H149" s="220"/>
      <c r="I149" s="221"/>
      <c r="J149" s="222"/>
      <c r="K149" s="223"/>
      <c r="L149" s="224"/>
      <c r="M149" s="225"/>
      <c r="N149" s="226"/>
      <c r="O149" s="227"/>
    </row>
    <row r="150" spans="1:15" s="141" customFormat="1" ht="15.75" x14ac:dyDescent="0.25">
      <c r="A150" s="145"/>
      <c r="B150" s="432"/>
      <c r="C150" s="219"/>
      <c r="D150" s="171">
        <v>10</v>
      </c>
      <c r="E150" s="172"/>
      <c r="F150" s="171"/>
      <c r="G150" s="172"/>
      <c r="H150" s="220"/>
      <c r="I150" s="221"/>
      <c r="J150" s="222"/>
      <c r="K150" s="223"/>
      <c r="L150" s="224"/>
      <c r="M150" s="225"/>
      <c r="N150" s="226"/>
      <c r="O150" s="227"/>
    </row>
    <row r="151" spans="1:15" s="141" customFormat="1" ht="15.75" x14ac:dyDescent="0.25">
      <c r="A151" s="145"/>
      <c r="B151" s="432"/>
      <c r="C151" s="219"/>
      <c r="D151" s="171">
        <v>20</v>
      </c>
      <c r="E151" s="172"/>
      <c r="F151" s="171"/>
      <c r="G151" s="172"/>
      <c r="H151" s="220"/>
      <c r="I151" s="221"/>
      <c r="J151" s="222"/>
      <c r="K151" s="223"/>
      <c r="L151" s="224"/>
      <c r="M151" s="225"/>
      <c r="N151" s="226"/>
      <c r="O151" s="227"/>
    </row>
    <row r="152" spans="1:15" s="141" customFormat="1" ht="15.75" x14ac:dyDescent="0.25">
      <c r="A152" s="145"/>
      <c r="B152" s="432"/>
      <c r="C152" s="219"/>
      <c r="D152" s="171">
        <v>50</v>
      </c>
      <c r="E152" s="172"/>
      <c r="F152" s="171"/>
      <c r="G152" s="172"/>
      <c r="H152" s="220"/>
      <c r="I152" s="221"/>
      <c r="J152" s="222"/>
      <c r="K152" s="223"/>
      <c r="L152" s="224"/>
      <c r="M152" s="225"/>
      <c r="N152" s="226"/>
      <c r="O152" s="227"/>
    </row>
    <row r="153" spans="1:15" s="141" customFormat="1" ht="15.75" x14ac:dyDescent="0.25">
      <c r="A153" s="145"/>
      <c r="B153" s="432"/>
      <c r="C153" s="219" t="s">
        <v>263</v>
      </c>
      <c r="D153" s="171">
        <v>1</v>
      </c>
      <c r="E153" s="209" t="s">
        <v>164</v>
      </c>
      <c r="F153" s="171"/>
      <c r="G153" s="172"/>
      <c r="H153" s="220"/>
      <c r="I153" s="221"/>
      <c r="J153" s="222"/>
      <c r="K153" s="223">
        <v>78</v>
      </c>
      <c r="L153" s="224">
        <f t="shared" si="12"/>
        <v>0</v>
      </c>
      <c r="M153" s="225">
        <f t="shared" si="13"/>
        <v>0</v>
      </c>
      <c r="N153" s="226">
        <f t="shared" si="14"/>
        <v>78</v>
      </c>
      <c r="O153" s="227">
        <f t="shared" si="15"/>
        <v>0</v>
      </c>
    </row>
    <row r="154" spans="1:15" s="141" customFormat="1" ht="15.75" x14ac:dyDescent="0.25">
      <c r="A154" s="145"/>
      <c r="B154" s="432"/>
      <c r="C154" s="219"/>
      <c r="D154" s="171">
        <v>5</v>
      </c>
      <c r="E154" s="172"/>
      <c r="F154" s="171"/>
      <c r="G154" s="172"/>
      <c r="H154" s="220"/>
      <c r="I154" s="221"/>
      <c r="J154" s="222"/>
      <c r="K154" s="223"/>
      <c r="L154" s="224"/>
      <c r="M154" s="225"/>
      <c r="N154" s="226"/>
      <c r="O154" s="227"/>
    </row>
    <row r="155" spans="1:15" s="141" customFormat="1" ht="15.75" x14ac:dyDescent="0.25">
      <c r="A155" s="145"/>
      <c r="B155" s="432"/>
      <c r="C155" s="219"/>
      <c r="D155" s="171">
        <v>10</v>
      </c>
      <c r="E155" s="172"/>
      <c r="F155" s="171"/>
      <c r="G155" s="172"/>
      <c r="H155" s="220"/>
      <c r="I155" s="221"/>
      <c r="J155" s="222"/>
      <c r="K155" s="223"/>
      <c r="L155" s="224"/>
      <c r="M155" s="225"/>
      <c r="N155" s="226"/>
      <c r="O155" s="227"/>
    </row>
    <row r="156" spans="1:15" s="141" customFormat="1" ht="15.75" x14ac:dyDescent="0.25">
      <c r="A156" s="145"/>
      <c r="B156" s="432"/>
      <c r="C156" s="219"/>
      <c r="D156" s="171">
        <v>20</v>
      </c>
      <c r="E156" s="172"/>
      <c r="F156" s="171"/>
      <c r="G156" s="172"/>
      <c r="H156" s="220"/>
      <c r="I156" s="221"/>
      <c r="J156" s="222"/>
      <c r="K156" s="223"/>
      <c r="L156" s="224"/>
      <c r="M156" s="225"/>
      <c r="N156" s="226"/>
      <c r="O156" s="227"/>
    </row>
    <row r="157" spans="1:15" s="141" customFormat="1" ht="15.75" x14ac:dyDescent="0.25">
      <c r="A157" s="145"/>
      <c r="B157" s="432"/>
      <c r="C157" s="219"/>
      <c r="D157" s="171">
        <v>50</v>
      </c>
      <c r="E157" s="172"/>
      <c r="F157" s="171"/>
      <c r="G157" s="172"/>
      <c r="H157" s="220"/>
      <c r="I157" s="221"/>
      <c r="J157" s="222"/>
      <c r="K157" s="223"/>
      <c r="L157" s="224"/>
      <c r="M157" s="225"/>
      <c r="N157" s="226"/>
      <c r="O157" s="227"/>
    </row>
    <row r="158" spans="1:15" s="141" customFormat="1" ht="15.75" x14ac:dyDescent="0.25">
      <c r="A158" s="145"/>
      <c r="B158" s="432"/>
      <c r="C158" s="219" t="s">
        <v>264</v>
      </c>
      <c r="D158" s="171">
        <v>1</v>
      </c>
      <c r="E158" s="172" t="s">
        <v>165</v>
      </c>
      <c r="F158" s="171"/>
      <c r="G158" s="172"/>
      <c r="H158" s="220"/>
      <c r="I158" s="221"/>
      <c r="J158" s="222"/>
      <c r="K158" s="223">
        <v>296</v>
      </c>
      <c r="L158" s="224">
        <f t="shared" si="12"/>
        <v>0</v>
      </c>
      <c r="M158" s="225">
        <f t="shared" si="13"/>
        <v>0</v>
      </c>
      <c r="N158" s="226">
        <f t="shared" si="14"/>
        <v>296</v>
      </c>
      <c r="O158" s="227">
        <f t="shared" si="15"/>
        <v>0</v>
      </c>
    </row>
    <row r="159" spans="1:15" s="141" customFormat="1" ht="15.75" x14ac:dyDescent="0.25">
      <c r="A159" s="145"/>
      <c r="B159" s="432"/>
      <c r="C159" s="219"/>
      <c r="D159" s="171">
        <v>5</v>
      </c>
      <c r="E159" s="172"/>
      <c r="F159" s="171"/>
      <c r="G159" s="172"/>
      <c r="H159" s="220"/>
      <c r="I159" s="221"/>
      <c r="J159" s="222"/>
      <c r="K159" s="223"/>
      <c r="L159" s="224"/>
      <c r="M159" s="225"/>
      <c r="N159" s="226"/>
      <c r="O159" s="227"/>
    </row>
    <row r="160" spans="1:15" s="141" customFormat="1" ht="15.75" x14ac:dyDescent="0.25">
      <c r="A160" s="145"/>
      <c r="B160" s="432"/>
      <c r="C160" s="219"/>
      <c r="D160" s="171">
        <v>10</v>
      </c>
      <c r="E160" s="172"/>
      <c r="F160" s="171"/>
      <c r="G160" s="172"/>
      <c r="H160" s="220"/>
      <c r="I160" s="221"/>
      <c r="J160" s="222"/>
      <c r="K160" s="223"/>
      <c r="L160" s="224"/>
      <c r="M160" s="225"/>
      <c r="N160" s="226"/>
      <c r="O160" s="227"/>
    </row>
    <row r="161" spans="1:15" s="141" customFormat="1" ht="15.75" x14ac:dyDescent="0.25">
      <c r="A161" s="145"/>
      <c r="B161" s="432"/>
      <c r="C161" s="219"/>
      <c r="D161" s="171">
        <v>20</v>
      </c>
      <c r="E161" s="172"/>
      <c r="F161" s="171"/>
      <c r="G161" s="172"/>
      <c r="H161" s="220"/>
      <c r="I161" s="221"/>
      <c r="J161" s="222"/>
      <c r="K161" s="223"/>
      <c r="L161" s="224"/>
      <c r="M161" s="225"/>
      <c r="N161" s="226"/>
      <c r="O161" s="227"/>
    </row>
    <row r="162" spans="1:15" s="141" customFormat="1" ht="15.75" x14ac:dyDescent="0.25">
      <c r="A162" s="145"/>
      <c r="B162" s="432"/>
      <c r="C162" s="219"/>
      <c r="D162" s="171">
        <v>50</v>
      </c>
      <c r="E162" s="172"/>
      <c r="F162" s="171"/>
      <c r="G162" s="172"/>
      <c r="H162" s="220"/>
      <c r="I162" s="221"/>
      <c r="J162" s="222"/>
      <c r="K162" s="223"/>
      <c r="L162" s="224"/>
      <c r="M162" s="225"/>
      <c r="N162" s="226"/>
      <c r="O162" s="227"/>
    </row>
    <row r="163" spans="1:15" s="141" customFormat="1" ht="15.75" x14ac:dyDescent="0.25">
      <c r="A163" s="155" t="s">
        <v>135</v>
      </c>
      <c r="B163" s="126"/>
      <c r="C163" s="228"/>
      <c r="D163" s="151"/>
      <c r="E163" s="152"/>
      <c r="F163" s="151"/>
      <c r="G163" s="152"/>
      <c r="H163" s="229"/>
      <c r="I163" s="230"/>
      <c r="J163" s="231"/>
      <c r="K163" s="232"/>
      <c r="L163" s="233"/>
      <c r="M163" s="234"/>
      <c r="N163" s="235"/>
      <c r="O163" s="236"/>
    </row>
    <row r="164" spans="1:15" s="141" customFormat="1" ht="35.1" customHeight="1" x14ac:dyDescent="0.25">
      <c r="A164" s="145"/>
      <c r="B164" s="431"/>
      <c r="C164" s="219" t="s">
        <v>265</v>
      </c>
      <c r="D164" s="171" t="s">
        <v>100</v>
      </c>
      <c r="E164" s="172" t="s">
        <v>159</v>
      </c>
      <c r="F164" s="171"/>
      <c r="G164" s="172"/>
      <c r="H164" s="220"/>
      <c r="I164" s="221"/>
      <c r="J164" s="222"/>
      <c r="K164" s="223">
        <v>912</v>
      </c>
      <c r="L164" s="224">
        <f t="shared" si="12"/>
        <v>0</v>
      </c>
      <c r="M164" s="225">
        <f t="shared" si="13"/>
        <v>0</v>
      </c>
      <c r="N164" s="226">
        <f t="shared" si="14"/>
        <v>912</v>
      </c>
      <c r="O164" s="227">
        <f t="shared" si="15"/>
        <v>0</v>
      </c>
    </row>
    <row r="165" spans="1:15" s="141" customFormat="1" ht="35.1" customHeight="1" x14ac:dyDescent="0.25">
      <c r="A165" s="145"/>
      <c r="B165" s="431"/>
      <c r="C165" s="219"/>
      <c r="D165" s="171" t="s">
        <v>101</v>
      </c>
      <c r="E165" s="172"/>
      <c r="F165" s="171"/>
      <c r="G165" s="172"/>
      <c r="H165" s="220"/>
      <c r="I165" s="221"/>
      <c r="J165" s="222"/>
      <c r="K165" s="223"/>
      <c r="L165" s="224"/>
      <c r="M165" s="225"/>
      <c r="N165" s="226"/>
      <c r="O165" s="227"/>
    </row>
    <row r="166" spans="1:15" s="141" customFormat="1" ht="15.75" x14ac:dyDescent="0.25">
      <c r="A166" s="155" t="s">
        <v>136</v>
      </c>
      <c r="B166" s="126"/>
      <c r="C166" s="228"/>
      <c r="D166" s="151"/>
      <c r="E166" s="152"/>
      <c r="F166" s="151"/>
      <c r="G166" s="152"/>
      <c r="H166" s="229"/>
      <c r="I166" s="230"/>
      <c r="J166" s="231"/>
      <c r="K166" s="232"/>
      <c r="L166" s="233"/>
      <c r="M166" s="234"/>
      <c r="N166" s="235"/>
      <c r="O166" s="236"/>
    </row>
    <row r="167" spans="1:15" s="141" customFormat="1" ht="39.950000000000003" customHeight="1" x14ac:dyDescent="0.25">
      <c r="A167" s="145"/>
      <c r="B167" s="431"/>
      <c r="C167" s="219" t="s">
        <v>266</v>
      </c>
      <c r="D167" s="171"/>
      <c r="E167" s="172" t="s">
        <v>158</v>
      </c>
      <c r="F167" s="171"/>
      <c r="G167" s="172"/>
      <c r="H167" s="220"/>
      <c r="I167" s="221"/>
      <c r="J167" s="222"/>
      <c r="K167" s="223">
        <v>62</v>
      </c>
      <c r="L167" s="224">
        <f t="shared" si="12"/>
        <v>0</v>
      </c>
      <c r="M167" s="225">
        <f t="shared" si="13"/>
        <v>0</v>
      </c>
      <c r="N167" s="226">
        <f t="shared" si="14"/>
        <v>62</v>
      </c>
      <c r="O167" s="227">
        <f t="shared" si="15"/>
        <v>0</v>
      </c>
    </row>
    <row r="168" spans="1:15" s="141" customFormat="1" ht="39.950000000000003" customHeight="1" x14ac:dyDescent="0.25">
      <c r="A168" s="145"/>
      <c r="B168" s="431"/>
      <c r="C168" s="219" t="s">
        <v>267</v>
      </c>
      <c r="D168" s="171"/>
      <c r="E168" s="172" t="s">
        <v>159</v>
      </c>
      <c r="F168" s="171"/>
      <c r="G168" s="172"/>
      <c r="H168" s="220"/>
      <c r="I168" s="221"/>
      <c r="J168" s="222"/>
      <c r="K168" s="223">
        <v>114</v>
      </c>
      <c r="L168" s="224">
        <f t="shared" si="12"/>
        <v>0</v>
      </c>
      <c r="M168" s="225">
        <f t="shared" si="13"/>
        <v>0</v>
      </c>
      <c r="N168" s="226">
        <f t="shared" si="14"/>
        <v>114</v>
      </c>
      <c r="O168" s="227">
        <f t="shared" si="15"/>
        <v>0</v>
      </c>
    </row>
    <row r="169" spans="1:15" s="141" customFormat="1" ht="15.75" x14ac:dyDescent="0.25">
      <c r="A169" s="155" t="s">
        <v>137</v>
      </c>
      <c r="B169" s="126"/>
      <c r="C169" s="228"/>
      <c r="D169" s="151"/>
      <c r="E169" s="152"/>
      <c r="F169" s="151"/>
      <c r="G169" s="152"/>
      <c r="H169" s="229"/>
      <c r="I169" s="230"/>
      <c r="J169" s="231"/>
      <c r="K169" s="232"/>
      <c r="L169" s="233"/>
      <c r="M169" s="234"/>
      <c r="N169" s="235"/>
      <c r="O169" s="236"/>
    </row>
    <row r="170" spans="1:15" s="141" customFormat="1" ht="15.75" x14ac:dyDescent="0.25">
      <c r="A170" s="145"/>
      <c r="B170" s="431"/>
      <c r="C170" s="219" t="s">
        <v>268</v>
      </c>
      <c r="D170" s="171">
        <v>5</v>
      </c>
      <c r="E170" s="172" t="s">
        <v>159</v>
      </c>
      <c r="F170" s="171"/>
      <c r="G170" s="172"/>
      <c r="H170" s="220"/>
      <c r="I170" s="221"/>
      <c r="J170" s="222"/>
      <c r="K170" s="223">
        <v>106</v>
      </c>
      <c r="L170" s="224">
        <f t="shared" si="12"/>
        <v>0</v>
      </c>
      <c r="M170" s="225">
        <f t="shared" si="13"/>
        <v>0</v>
      </c>
      <c r="N170" s="226">
        <f t="shared" si="14"/>
        <v>106</v>
      </c>
      <c r="O170" s="227">
        <f t="shared" si="15"/>
        <v>0</v>
      </c>
    </row>
    <row r="171" spans="1:15" s="141" customFormat="1" ht="15.75" x14ac:dyDescent="0.25">
      <c r="A171" s="145"/>
      <c r="B171" s="431"/>
      <c r="C171" s="219"/>
      <c r="D171" s="171">
        <v>10</v>
      </c>
      <c r="E171" s="172"/>
      <c r="F171" s="171"/>
      <c r="G171" s="172"/>
      <c r="H171" s="220"/>
      <c r="I171" s="221"/>
      <c r="J171" s="222"/>
      <c r="K171" s="223"/>
      <c r="L171" s="224"/>
      <c r="M171" s="225"/>
      <c r="N171" s="226"/>
      <c r="O171" s="227"/>
    </row>
    <row r="172" spans="1:15" s="141" customFormat="1" ht="15.75" x14ac:dyDescent="0.25">
      <c r="A172" s="145"/>
      <c r="B172" s="431"/>
      <c r="C172" s="219"/>
      <c r="D172" s="171">
        <v>20</v>
      </c>
      <c r="E172" s="172"/>
      <c r="F172" s="171"/>
      <c r="G172" s="172"/>
      <c r="H172" s="220"/>
      <c r="I172" s="221"/>
      <c r="J172" s="222"/>
      <c r="K172" s="223"/>
      <c r="L172" s="224"/>
      <c r="M172" s="225"/>
      <c r="N172" s="226"/>
      <c r="O172" s="227"/>
    </row>
    <row r="173" spans="1:15" s="141" customFormat="1" ht="15.75" x14ac:dyDescent="0.25">
      <c r="A173" s="145"/>
      <c r="B173" s="431"/>
      <c r="C173" s="219" t="s">
        <v>269</v>
      </c>
      <c r="D173" s="171">
        <v>5</v>
      </c>
      <c r="E173" s="172" t="s">
        <v>161</v>
      </c>
      <c r="F173" s="171"/>
      <c r="G173" s="172"/>
      <c r="H173" s="220"/>
      <c r="I173" s="221"/>
      <c r="J173" s="222"/>
      <c r="K173" s="223">
        <v>260</v>
      </c>
      <c r="L173" s="224">
        <f t="shared" si="12"/>
        <v>0</v>
      </c>
      <c r="M173" s="225">
        <f t="shared" si="13"/>
        <v>0</v>
      </c>
      <c r="N173" s="226">
        <f t="shared" si="14"/>
        <v>260</v>
      </c>
      <c r="O173" s="227">
        <f t="shared" si="15"/>
        <v>0</v>
      </c>
    </row>
    <row r="174" spans="1:15" s="141" customFormat="1" ht="15.75" x14ac:dyDescent="0.25">
      <c r="A174" s="145"/>
      <c r="B174" s="431"/>
      <c r="C174" s="219"/>
      <c r="D174" s="171">
        <v>20</v>
      </c>
      <c r="E174" s="172"/>
      <c r="F174" s="171"/>
      <c r="G174" s="172"/>
      <c r="H174" s="220"/>
      <c r="I174" s="221"/>
      <c r="J174" s="222"/>
      <c r="K174" s="223"/>
      <c r="L174" s="224"/>
      <c r="M174" s="225"/>
      <c r="N174" s="226"/>
      <c r="O174" s="227"/>
    </row>
    <row r="175" spans="1:15" s="141" customFormat="1" ht="15.75" x14ac:dyDescent="0.25">
      <c r="A175" s="145"/>
      <c r="B175" s="431"/>
      <c r="C175" s="219" t="s">
        <v>270</v>
      </c>
      <c r="D175" s="171">
        <v>5</v>
      </c>
      <c r="E175" s="172" t="s">
        <v>165</v>
      </c>
      <c r="F175" s="171"/>
      <c r="G175" s="172"/>
      <c r="H175" s="220"/>
      <c r="I175" s="221"/>
      <c r="J175" s="222"/>
      <c r="K175" s="223">
        <v>518</v>
      </c>
      <c r="L175" s="224">
        <f t="shared" ref="L175:L214" si="16">$K175*$J175</f>
        <v>0</v>
      </c>
      <c r="M175" s="225">
        <f t="shared" ref="M175:M214" si="17">$M$3</f>
        <v>0</v>
      </c>
      <c r="N175" s="226">
        <f t="shared" ref="N175:N214" si="18">$K175-($K175/100*$M175)</f>
        <v>518</v>
      </c>
      <c r="O175" s="227">
        <f t="shared" ref="O175:O214" si="19">L175-(L175/100*M175)</f>
        <v>0</v>
      </c>
    </row>
    <row r="176" spans="1:15" s="141" customFormat="1" ht="15.75" x14ac:dyDescent="0.25">
      <c r="A176" s="145"/>
      <c r="B176" s="431"/>
      <c r="C176" s="219"/>
      <c r="D176" s="171">
        <v>20</v>
      </c>
      <c r="E176" s="172"/>
      <c r="F176" s="171"/>
      <c r="G176" s="172"/>
      <c r="H176" s="220"/>
      <c r="I176" s="221"/>
      <c r="J176" s="222"/>
      <c r="K176" s="223"/>
      <c r="L176" s="224"/>
      <c r="M176" s="225"/>
      <c r="N176" s="226"/>
      <c r="O176" s="227"/>
    </row>
    <row r="177" spans="1:15" s="141" customFormat="1" ht="15.75" x14ac:dyDescent="0.25">
      <c r="A177" s="155" t="s">
        <v>138</v>
      </c>
      <c r="B177" s="126"/>
      <c r="C177" s="228"/>
      <c r="D177" s="151"/>
      <c r="E177" s="152"/>
      <c r="F177" s="151"/>
      <c r="G177" s="152"/>
      <c r="H177" s="229"/>
      <c r="I177" s="230"/>
      <c r="J177" s="231"/>
      <c r="K177" s="232"/>
      <c r="L177" s="233"/>
      <c r="M177" s="234"/>
      <c r="N177" s="235"/>
      <c r="O177" s="236"/>
    </row>
    <row r="178" spans="1:15" s="141" customFormat="1" ht="30" customHeight="1" x14ac:dyDescent="0.25">
      <c r="A178" s="145"/>
      <c r="B178" s="431"/>
      <c r="C178" s="219" t="s">
        <v>271</v>
      </c>
      <c r="D178" s="171" t="s">
        <v>102</v>
      </c>
      <c r="E178" s="172" t="s">
        <v>159</v>
      </c>
      <c r="F178" s="171"/>
      <c r="G178" s="172"/>
      <c r="H178" s="220"/>
      <c r="I178" s="221"/>
      <c r="J178" s="222"/>
      <c r="K178" s="223">
        <v>642</v>
      </c>
      <c r="L178" s="224">
        <f t="shared" si="16"/>
        <v>0</v>
      </c>
      <c r="M178" s="225">
        <f t="shared" si="17"/>
        <v>0</v>
      </c>
      <c r="N178" s="226">
        <f t="shared" si="18"/>
        <v>642</v>
      </c>
      <c r="O178" s="227">
        <f t="shared" si="19"/>
        <v>0</v>
      </c>
    </row>
    <row r="179" spans="1:15" s="141" customFormat="1" ht="30" customHeight="1" x14ac:dyDescent="0.25">
      <c r="A179" s="145"/>
      <c r="B179" s="431"/>
      <c r="C179" s="219" t="s">
        <v>272</v>
      </c>
      <c r="D179" s="171"/>
      <c r="E179" s="172" t="s">
        <v>161</v>
      </c>
      <c r="F179" s="171"/>
      <c r="G179" s="172"/>
      <c r="H179" s="220"/>
      <c r="I179" s="221"/>
      <c r="J179" s="222"/>
      <c r="K179" s="223">
        <v>1554</v>
      </c>
      <c r="L179" s="224">
        <f t="shared" si="16"/>
        <v>0</v>
      </c>
      <c r="M179" s="225">
        <f t="shared" si="17"/>
        <v>0</v>
      </c>
      <c r="N179" s="226">
        <f t="shared" si="18"/>
        <v>1554</v>
      </c>
      <c r="O179" s="227">
        <f t="shared" si="19"/>
        <v>0</v>
      </c>
    </row>
    <row r="180" spans="1:15" s="141" customFormat="1" ht="30" customHeight="1" x14ac:dyDescent="0.25">
      <c r="A180" s="145"/>
      <c r="B180" s="431"/>
      <c r="C180" s="219" t="s">
        <v>273</v>
      </c>
      <c r="D180" s="171"/>
      <c r="E180" s="172" t="s">
        <v>165</v>
      </c>
      <c r="F180" s="171"/>
      <c r="G180" s="172"/>
      <c r="H180" s="220"/>
      <c r="I180" s="221"/>
      <c r="J180" s="222"/>
      <c r="K180" s="223">
        <v>3114</v>
      </c>
      <c r="L180" s="224">
        <f t="shared" si="16"/>
        <v>0</v>
      </c>
      <c r="M180" s="225">
        <f t="shared" si="17"/>
        <v>0</v>
      </c>
      <c r="N180" s="226">
        <f t="shared" si="18"/>
        <v>3114</v>
      </c>
      <c r="O180" s="227">
        <f t="shared" si="19"/>
        <v>0</v>
      </c>
    </row>
    <row r="181" spans="1:15" s="141" customFormat="1" ht="15.75" x14ac:dyDescent="0.25">
      <c r="A181" s="160" t="s">
        <v>139</v>
      </c>
      <c r="B181" s="164"/>
      <c r="C181" s="237"/>
      <c r="D181" s="162"/>
      <c r="E181" s="163"/>
      <c r="F181" s="162"/>
      <c r="G181" s="163"/>
      <c r="H181" s="238"/>
      <c r="I181" s="239"/>
      <c r="J181" s="240"/>
      <c r="K181" s="241"/>
      <c r="L181" s="242"/>
      <c r="M181" s="243"/>
      <c r="N181" s="244"/>
      <c r="O181" s="36"/>
    </row>
    <row r="182" spans="1:15" s="141" customFormat="1" ht="15.75" x14ac:dyDescent="0.25">
      <c r="A182" s="155" t="s">
        <v>140</v>
      </c>
      <c r="B182" s="156"/>
      <c r="C182" s="228"/>
      <c r="D182" s="151"/>
      <c r="E182" s="152"/>
      <c r="F182" s="151"/>
      <c r="G182" s="152"/>
      <c r="H182" s="229"/>
      <c r="I182" s="230"/>
      <c r="J182" s="231"/>
      <c r="K182" s="232"/>
      <c r="L182" s="233"/>
      <c r="M182" s="234"/>
      <c r="N182" s="235"/>
      <c r="O182" s="236"/>
    </row>
    <row r="183" spans="1:15" s="141" customFormat="1" ht="24.95" customHeight="1" x14ac:dyDescent="0.25">
      <c r="A183" s="145"/>
      <c r="B183" s="431"/>
      <c r="C183" s="219" t="s">
        <v>274</v>
      </c>
      <c r="D183" s="171"/>
      <c r="E183" s="172" t="s">
        <v>158</v>
      </c>
      <c r="F183" s="171"/>
      <c r="G183" s="172"/>
      <c r="H183" s="220"/>
      <c r="I183" s="221"/>
      <c r="J183" s="222"/>
      <c r="K183" s="223">
        <v>88</v>
      </c>
      <c r="L183" s="224">
        <f t="shared" si="16"/>
        <v>0</v>
      </c>
      <c r="M183" s="225">
        <f t="shared" si="17"/>
        <v>0</v>
      </c>
      <c r="N183" s="226">
        <f t="shared" si="18"/>
        <v>88</v>
      </c>
      <c r="O183" s="227">
        <f t="shared" si="19"/>
        <v>0</v>
      </c>
    </row>
    <row r="184" spans="1:15" s="141" customFormat="1" ht="24.95" customHeight="1" x14ac:dyDescent="0.25">
      <c r="A184" s="145"/>
      <c r="B184" s="431"/>
      <c r="C184" s="219" t="s">
        <v>275</v>
      </c>
      <c r="D184" s="171"/>
      <c r="E184" s="172" t="s">
        <v>159</v>
      </c>
      <c r="F184" s="171"/>
      <c r="G184" s="172"/>
      <c r="H184" s="220"/>
      <c r="I184" s="221"/>
      <c r="J184" s="222"/>
      <c r="K184" s="223">
        <v>136</v>
      </c>
      <c r="L184" s="224">
        <f t="shared" si="16"/>
        <v>0</v>
      </c>
      <c r="M184" s="225">
        <f t="shared" si="17"/>
        <v>0</v>
      </c>
      <c r="N184" s="226">
        <f t="shared" si="18"/>
        <v>136</v>
      </c>
      <c r="O184" s="227">
        <f t="shared" si="19"/>
        <v>0</v>
      </c>
    </row>
    <row r="185" spans="1:15" s="141" customFormat="1" ht="24.95" customHeight="1" x14ac:dyDescent="0.25">
      <c r="A185" s="145"/>
      <c r="B185" s="431"/>
      <c r="C185" s="219" t="s">
        <v>276</v>
      </c>
      <c r="D185" s="171"/>
      <c r="E185" s="172" t="s">
        <v>161</v>
      </c>
      <c r="F185" s="171"/>
      <c r="G185" s="172"/>
      <c r="H185" s="220"/>
      <c r="I185" s="221"/>
      <c r="J185" s="222"/>
      <c r="K185" s="223">
        <v>378</v>
      </c>
      <c r="L185" s="224">
        <f t="shared" si="16"/>
        <v>0</v>
      </c>
      <c r="M185" s="225">
        <f t="shared" si="17"/>
        <v>0</v>
      </c>
      <c r="N185" s="226">
        <f t="shared" si="18"/>
        <v>378</v>
      </c>
      <c r="O185" s="227">
        <f t="shared" si="19"/>
        <v>0</v>
      </c>
    </row>
    <row r="186" spans="1:15" s="141" customFormat="1" ht="24.95" customHeight="1" x14ac:dyDescent="0.25">
      <c r="A186" s="145"/>
      <c r="B186" s="431"/>
      <c r="C186" s="219" t="s">
        <v>277</v>
      </c>
      <c r="D186" s="171"/>
      <c r="E186" s="172" t="s">
        <v>165</v>
      </c>
      <c r="F186" s="171"/>
      <c r="G186" s="172"/>
      <c r="H186" s="220"/>
      <c r="I186" s="221"/>
      <c r="J186" s="222"/>
      <c r="K186" s="223">
        <v>686</v>
      </c>
      <c r="L186" s="224">
        <f t="shared" si="16"/>
        <v>0</v>
      </c>
      <c r="M186" s="225">
        <f t="shared" si="17"/>
        <v>0</v>
      </c>
      <c r="N186" s="226">
        <f t="shared" si="18"/>
        <v>686</v>
      </c>
      <c r="O186" s="227">
        <f t="shared" si="19"/>
        <v>0</v>
      </c>
    </row>
    <row r="187" spans="1:15" s="141" customFormat="1" ht="15.75" x14ac:dyDescent="0.25">
      <c r="A187" s="155" t="s">
        <v>141</v>
      </c>
      <c r="B187" s="126"/>
      <c r="C187" s="228"/>
      <c r="D187" s="151"/>
      <c r="E187" s="152"/>
      <c r="F187" s="151"/>
      <c r="G187" s="152"/>
      <c r="H187" s="229"/>
      <c r="I187" s="230"/>
      <c r="J187" s="231"/>
      <c r="K187" s="232"/>
      <c r="L187" s="233"/>
      <c r="M187" s="234"/>
      <c r="N187" s="235"/>
      <c r="O187" s="236"/>
    </row>
    <row r="188" spans="1:15" s="141" customFormat="1" ht="30" customHeight="1" x14ac:dyDescent="0.25">
      <c r="A188" s="145"/>
      <c r="B188" s="431"/>
      <c r="C188" s="219" t="s">
        <v>278</v>
      </c>
      <c r="D188" s="171"/>
      <c r="E188" s="172" t="s">
        <v>159</v>
      </c>
      <c r="F188" s="171"/>
      <c r="G188" s="172"/>
      <c r="H188" s="220"/>
      <c r="I188" s="221"/>
      <c r="J188" s="222"/>
      <c r="K188" s="223">
        <v>172</v>
      </c>
      <c r="L188" s="224">
        <f t="shared" si="16"/>
        <v>0</v>
      </c>
      <c r="M188" s="225">
        <f t="shared" si="17"/>
        <v>0</v>
      </c>
      <c r="N188" s="226">
        <f t="shared" si="18"/>
        <v>172</v>
      </c>
      <c r="O188" s="227">
        <f t="shared" si="19"/>
        <v>0</v>
      </c>
    </row>
    <row r="189" spans="1:15" s="141" customFormat="1" ht="30" customHeight="1" x14ac:dyDescent="0.25">
      <c r="A189" s="145"/>
      <c r="B189" s="431"/>
      <c r="C189" s="219" t="s">
        <v>279</v>
      </c>
      <c r="D189" s="171"/>
      <c r="E189" s="172" t="s">
        <v>161</v>
      </c>
      <c r="F189" s="171"/>
      <c r="G189" s="172"/>
      <c r="H189" s="220"/>
      <c r="I189" s="221"/>
      <c r="J189" s="222"/>
      <c r="K189" s="223">
        <v>466</v>
      </c>
      <c r="L189" s="224">
        <f t="shared" si="16"/>
        <v>0</v>
      </c>
      <c r="M189" s="225">
        <f t="shared" si="17"/>
        <v>0</v>
      </c>
      <c r="N189" s="226">
        <f t="shared" si="18"/>
        <v>466</v>
      </c>
      <c r="O189" s="227">
        <f t="shared" si="19"/>
        <v>0</v>
      </c>
    </row>
    <row r="190" spans="1:15" s="141" customFormat="1" ht="30" customHeight="1" x14ac:dyDescent="0.25">
      <c r="A190" s="145"/>
      <c r="B190" s="431"/>
      <c r="C190" s="219" t="s">
        <v>280</v>
      </c>
      <c r="D190" s="171"/>
      <c r="E190" s="172" t="s">
        <v>165</v>
      </c>
      <c r="F190" s="171"/>
      <c r="G190" s="172"/>
      <c r="H190" s="220"/>
      <c r="I190" s="221"/>
      <c r="J190" s="222"/>
      <c r="K190" s="223">
        <v>850</v>
      </c>
      <c r="L190" s="224">
        <f t="shared" si="16"/>
        <v>0</v>
      </c>
      <c r="M190" s="225">
        <f t="shared" si="17"/>
        <v>0</v>
      </c>
      <c r="N190" s="226">
        <f t="shared" si="18"/>
        <v>850</v>
      </c>
      <c r="O190" s="227">
        <f t="shared" si="19"/>
        <v>0</v>
      </c>
    </row>
    <row r="191" spans="1:15" s="141" customFormat="1" ht="15.75" x14ac:dyDescent="0.25">
      <c r="A191" s="155" t="s">
        <v>142</v>
      </c>
      <c r="B191" s="126"/>
      <c r="C191" s="228"/>
      <c r="D191" s="151"/>
      <c r="E191" s="152"/>
      <c r="F191" s="151"/>
      <c r="G191" s="152"/>
      <c r="H191" s="229"/>
      <c r="I191" s="230"/>
      <c r="J191" s="231"/>
      <c r="K191" s="232"/>
      <c r="L191" s="233"/>
      <c r="M191" s="234"/>
      <c r="N191" s="235"/>
      <c r="O191" s="236"/>
    </row>
    <row r="192" spans="1:15" s="141" customFormat="1" ht="15.75" x14ac:dyDescent="0.25">
      <c r="A192" s="145"/>
      <c r="B192" s="431"/>
      <c r="C192" s="219" t="s">
        <v>281</v>
      </c>
      <c r="D192" s="171"/>
      <c r="E192" s="209" t="s">
        <v>158</v>
      </c>
      <c r="F192" s="171"/>
      <c r="G192" s="172"/>
      <c r="H192" s="220"/>
      <c r="I192" s="221"/>
      <c r="J192" s="222"/>
      <c r="K192" s="223">
        <v>44</v>
      </c>
      <c r="L192" s="224">
        <f t="shared" si="16"/>
        <v>0</v>
      </c>
      <c r="M192" s="225">
        <f t="shared" si="17"/>
        <v>0</v>
      </c>
      <c r="N192" s="226">
        <f t="shared" si="18"/>
        <v>44</v>
      </c>
      <c r="O192" s="227">
        <f t="shared" si="19"/>
        <v>0</v>
      </c>
    </row>
    <row r="193" spans="1:15" s="141" customFormat="1" ht="15.75" x14ac:dyDescent="0.25">
      <c r="A193" s="145"/>
      <c r="B193" s="431"/>
      <c r="C193" s="219" t="s">
        <v>282</v>
      </c>
      <c r="D193" s="171"/>
      <c r="E193" s="172" t="s">
        <v>159</v>
      </c>
      <c r="F193" s="171"/>
      <c r="G193" s="172"/>
      <c r="H193" s="220"/>
      <c r="I193" s="221"/>
      <c r="J193" s="222"/>
      <c r="K193" s="223">
        <v>62</v>
      </c>
      <c r="L193" s="224">
        <f t="shared" si="16"/>
        <v>0</v>
      </c>
      <c r="M193" s="225">
        <f t="shared" si="17"/>
        <v>0</v>
      </c>
      <c r="N193" s="226">
        <f t="shared" si="18"/>
        <v>62</v>
      </c>
      <c r="O193" s="227">
        <f t="shared" si="19"/>
        <v>0</v>
      </c>
    </row>
    <row r="194" spans="1:15" s="141" customFormat="1" ht="15.75" x14ac:dyDescent="0.25">
      <c r="A194" s="145"/>
      <c r="B194" s="431"/>
      <c r="C194" s="219" t="s">
        <v>283</v>
      </c>
      <c r="D194" s="171"/>
      <c r="E194" s="172" t="s">
        <v>161</v>
      </c>
      <c r="F194" s="171"/>
      <c r="G194" s="172"/>
      <c r="H194" s="220"/>
      <c r="I194" s="221"/>
      <c r="J194" s="222"/>
      <c r="K194" s="223">
        <v>262</v>
      </c>
      <c r="L194" s="224">
        <f t="shared" si="16"/>
        <v>0</v>
      </c>
      <c r="M194" s="225">
        <f t="shared" si="17"/>
        <v>0</v>
      </c>
      <c r="N194" s="226">
        <f t="shared" si="18"/>
        <v>262</v>
      </c>
      <c r="O194" s="227">
        <f t="shared" si="19"/>
        <v>0</v>
      </c>
    </row>
    <row r="195" spans="1:15" s="141" customFormat="1" ht="15.75" x14ac:dyDescent="0.25">
      <c r="A195" s="145"/>
      <c r="B195" s="431"/>
      <c r="C195" s="219" t="s">
        <v>284</v>
      </c>
      <c r="D195" s="171"/>
      <c r="E195" s="172" t="s">
        <v>164</v>
      </c>
      <c r="F195" s="171"/>
      <c r="G195" s="172"/>
      <c r="H195" s="220"/>
      <c r="I195" s="221"/>
      <c r="J195" s="222"/>
      <c r="K195" s="223">
        <v>160</v>
      </c>
      <c r="L195" s="224">
        <f t="shared" si="16"/>
        <v>0</v>
      </c>
      <c r="M195" s="225">
        <f t="shared" si="17"/>
        <v>0</v>
      </c>
      <c r="N195" s="226">
        <f t="shared" si="18"/>
        <v>160</v>
      </c>
      <c r="O195" s="227">
        <f t="shared" si="19"/>
        <v>0</v>
      </c>
    </row>
    <row r="196" spans="1:15" s="141" customFormat="1" ht="15.75" x14ac:dyDescent="0.25">
      <c r="A196" s="145"/>
      <c r="B196" s="431"/>
      <c r="C196" s="219" t="s">
        <v>285</v>
      </c>
      <c r="D196" s="171"/>
      <c r="E196" s="172" t="s">
        <v>165</v>
      </c>
      <c r="F196" s="171"/>
      <c r="G196" s="172"/>
      <c r="H196" s="220"/>
      <c r="I196" s="221"/>
      <c r="J196" s="222"/>
      <c r="K196" s="223">
        <v>534</v>
      </c>
      <c r="L196" s="224">
        <f t="shared" si="16"/>
        <v>0</v>
      </c>
      <c r="M196" s="225">
        <f t="shared" si="17"/>
        <v>0</v>
      </c>
      <c r="N196" s="226">
        <f t="shared" si="18"/>
        <v>534</v>
      </c>
      <c r="O196" s="227">
        <f t="shared" si="19"/>
        <v>0</v>
      </c>
    </row>
    <row r="197" spans="1:15" s="141" customFormat="1" ht="15.75" x14ac:dyDescent="0.25">
      <c r="A197" s="155" t="s">
        <v>143</v>
      </c>
      <c r="B197" s="126"/>
      <c r="C197" s="228"/>
      <c r="D197" s="151"/>
      <c r="E197" s="152"/>
      <c r="F197" s="151"/>
      <c r="G197" s="152"/>
      <c r="H197" s="229"/>
      <c r="I197" s="230"/>
      <c r="J197" s="231"/>
      <c r="K197" s="232"/>
      <c r="L197" s="233"/>
      <c r="M197" s="234"/>
      <c r="N197" s="235"/>
      <c r="O197" s="236"/>
    </row>
    <row r="198" spans="1:15" s="141" customFormat="1" ht="15.75" x14ac:dyDescent="0.25">
      <c r="A198" s="145"/>
      <c r="B198" s="431"/>
      <c r="C198" s="219" t="s">
        <v>286</v>
      </c>
      <c r="D198" s="171"/>
      <c r="E198" s="172" t="s">
        <v>158</v>
      </c>
      <c r="F198" s="171"/>
      <c r="G198" s="172"/>
      <c r="H198" s="220"/>
      <c r="I198" s="221"/>
      <c r="J198" s="222"/>
      <c r="K198" s="223">
        <v>122</v>
      </c>
      <c r="L198" s="224">
        <f t="shared" si="16"/>
        <v>0</v>
      </c>
      <c r="M198" s="225">
        <f t="shared" si="17"/>
        <v>0</v>
      </c>
      <c r="N198" s="226">
        <f t="shared" si="18"/>
        <v>122</v>
      </c>
      <c r="O198" s="227">
        <f t="shared" si="19"/>
        <v>0</v>
      </c>
    </row>
    <row r="199" spans="1:15" s="141" customFormat="1" ht="15.75" x14ac:dyDescent="0.25">
      <c r="A199" s="145"/>
      <c r="B199" s="431"/>
      <c r="C199" s="219" t="s">
        <v>287</v>
      </c>
      <c r="D199" s="171"/>
      <c r="E199" s="172" t="s">
        <v>159</v>
      </c>
      <c r="F199" s="171"/>
      <c r="G199" s="172"/>
      <c r="H199" s="220"/>
      <c r="I199" s="221"/>
      <c r="J199" s="222"/>
      <c r="K199" s="223">
        <v>146</v>
      </c>
      <c r="L199" s="224">
        <f t="shared" si="16"/>
        <v>0</v>
      </c>
      <c r="M199" s="225">
        <f t="shared" si="17"/>
        <v>0</v>
      </c>
      <c r="N199" s="226">
        <f t="shared" si="18"/>
        <v>146</v>
      </c>
      <c r="O199" s="227">
        <f t="shared" si="19"/>
        <v>0</v>
      </c>
    </row>
    <row r="200" spans="1:15" s="141" customFormat="1" ht="15.75" x14ac:dyDescent="0.25">
      <c r="A200" s="145"/>
      <c r="B200" s="431"/>
      <c r="C200" s="219" t="s">
        <v>288</v>
      </c>
      <c r="D200" s="171"/>
      <c r="E200" s="172" t="s">
        <v>161</v>
      </c>
      <c r="F200" s="171"/>
      <c r="G200" s="172"/>
      <c r="H200" s="220"/>
      <c r="I200" s="221"/>
      <c r="J200" s="222"/>
      <c r="K200" s="223">
        <v>480</v>
      </c>
      <c r="L200" s="224">
        <f t="shared" si="16"/>
        <v>0</v>
      </c>
      <c r="M200" s="225">
        <f t="shared" si="17"/>
        <v>0</v>
      </c>
      <c r="N200" s="226">
        <f t="shared" si="18"/>
        <v>480</v>
      </c>
      <c r="O200" s="227">
        <f t="shared" si="19"/>
        <v>0</v>
      </c>
    </row>
    <row r="201" spans="1:15" s="141" customFormat="1" ht="15.75" x14ac:dyDescent="0.25">
      <c r="A201" s="145"/>
      <c r="B201" s="431"/>
      <c r="C201" s="219" t="s">
        <v>289</v>
      </c>
      <c r="D201" s="171"/>
      <c r="E201" s="172" t="s">
        <v>164</v>
      </c>
      <c r="F201" s="171"/>
      <c r="G201" s="172"/>
      <c r="H201" s="220"/>
      <c r="I201" s="221"/>
      <c r="J201" s="222"/>
      <c r="K201" s="223">
        <v>442</v>
      </c>
      <c r="L201" s="224">
        <f t="shared" si="16"/>
        <v>0</v>
      </c>
      <c r="M201" s="225">
        <f t="shared" si="17"/>
        <v>0</v>
      </c>
      <c r="N201" s="226">
        <f t="shared" si="18"/>
        <v>442</v>
      </c>
      <c r="O201" s="227">
        <f t="shared" si="19"/>
        <v>0</v>
      </c>
    </row>
    <row r="202" spans="1:15" s="141" customFormat="1" ht="15.75" x14ac:dyDescent="0.25">
      <c r="A202" s="145"/>
      <c r="B202" s="431"/>
      <c r="C202" s="219" t="s">
        <v>290</v>
      </c>
      <c r="D202" s="171"/>
      <c r="E202" s="172" t="s">
        <v>165</v>
      </c>
      <c r="F202" s="171"/>
      <c r="G202" s="172"/>
      <c r="H202" s="220"/>
      <c r="I202" s="221"/>
      <c r="J202" s="222"/>
      <c r="K202" s="223">
        <v>846</v>
      </c>
      <c r="L202" s="224">
        <f t="shared" si="16"/>
        <v>0</v>
      </c>
      <c r="M202" s="225">
        <f t="shared" si="17"/>
        <v>0</v>
      </c>
      <c r="N202" s="226">
        <f t="shared" si="18"/>
        <v>846</v>
      </c>
      <c r="O202" s="227">
        <f t="shared" si="19"/>
        <v>0</v>
      </c>
    </row>
    <row r="203" spans="1:15" s="141" customFormat="1" ht="15.75" x14ac:dyDescent="0.25">
      <c r="A203" s="155" t="s">
        <v>144</v>
      </c>
      <c r="B203" s="126"/>
      <c r="C203" s="228"/>
      <c r="D203" s="151"/>
      <c r="E203" s="152"/>
      <c r="F203" s="151"/>
      <c r="G203" s="152"/>
      <c r="H203" s="229"/>
      <c r="I203" s="230"/>
      <c r="J203" s="231"/>
      <c r="K203" s="232"/>
      <c r="L203" s="233"/>
      <c r="M203" s="234"/>
      <c r="N203" s="235"/>
      <c r="O203" s="236"/>
    </row>
    <row r="204" spans="1:15" s="141" customFormat="1" ht="15.75" x14ac:dyDescent="0.25">
      <c r="A204" s="145"/>
      <c r="B204" s="431"/>
      <c r="C204" s="219" t="s">
        <v>291</v>
      </c>
      <c r="D204" s="171"/>
      <c r="E204" s="172" t="s">
        <v>158</v>
      </c>
      <c r="F204" s="171"/>
      <c r="G204" s="172"/>
      <c r="H204" s="220"/>
      <c r="I204" s="221"/>
      <c r="J204" s="222"/>
      <c r="K204" s="223">
        <v>132</v>
      </c>
      <c r="L204" s="224">
        <f t="shared" si="16"/>
        <v>0</v>
      </c>
      <c r="M204" s="225">
        <f t="shared" si="17"/>
        <v>0</v>
      </c>
      <c r="N204" s="226">
        <f t="shared" si="18"/>
        <v>132</v>
      </c>
      <c r="O204" s="227">
        <f t="shared" si="19"/>
        <v>0</v>
      </c>
    </row>
    <row r="205" spans="1:15" s="141" customFormat="1" ht="15.75" x14ac:dyDescent="0.25">
      <c r="A205" s="145"/>
      <c r="B205" s="431"/>
      <c r="C205" s="219" t="s">
        <v>292</v>
      </c>
      <c r="D205" s="171"/>
      <c r="E205" s="172" t="s">
        <v>159</v>
      </c>
      <c r="F205" s="171"/>
      <c r="G205" s="172"/>
      <c r="H205" s="220"/>
      <c r="I205" s="221"/>
      <c r="J205" s="222"/>
      <c r="K205" s="223">
        <v>174</v>
      </c>
      <c r="L205" s="224">
        <f t="shared" si="16"/>
        <v>0</v>
      </c>
      <c r="M205" s="225">
        <f t="shared" si="17"/>
        <v>0</v>
      </c>
      <c r="N205" s="226">
        <f t="shared" si="18"/>
        <v>174</v>
      </c>
      <c r="O205" s="227">
        <f t="shared" si="19"/>
        <v>0</v>
      </c>
    </row>
    <row r="206" spans="1:15" s="141" customFormat="1" ht="15.75" x14ac:dyDescent="0.25">
      <c r="A206" s="145"/>
      <c r="B206" s="431"/>
      <c r="C206" s="219" t="s">
        <v>293</v>
      </c>
      <c r="D206" s="171"/>
      <c r="E206" s="172" t="s">
        <v>161</v>
      </c>
      <c r="F206" s="171"/>
      <c r="G206" s="172"/>
      <c r="H206" s="220"/>
      <c r="I206" s="221"/>
      <c r="J206" s="222"/>
      <c r="K206" s="223">
        <v>574</v>
      </c>
      <c r="L206" s="224">
        <f t="shared" si="16"/>
        <v>0</v>
      </c>
      <c r="M206" s="225">
        <f t="shared" si="17"/>
        <v>0</v>
      </c>
      <c r="N206" s="226">
        <f t="shared" si="18"/>
        <v>574</v>
      </c>
      <c r="O206" s="227">
        <f t="shared" si="19"/>
        <v>0</v>
      </c>
    </row>
    <row r="207" spans="1:15" s="141" customFormat="1" ht="15.75" x14ac:dyDescent="0.25">
      <c r="A207" s="145"/>
      <c r="B207" s="431"/>
      <c r="C207" s="219" t="s">
        <v>294</v>
      </c>
      <c r="D207" s="171"/>
      <c r="E207" s="172" t="s">
        <v>164</v>
      </c>
      <c r="F207" s="171"/>
      <c r="G207" s="172"/>
      <c r="H207" s="220"/>
      <c r="I207" s="221"/>
      <c r="J207" s="222"/>
      <c r="K207" s="223">
        <v>504</v>
      </c>
      <c r="L207" s="224">
        <f t="shared" si="16"/>
        <v>0</v>
      </c>
      <c r="M207" s="225">
        <f t="shared" si="17"/>
        <v>0</v>
      </c>
      <c r="N207" s="226">
        <f t="shared" si="18"/>
        <v>504</v>
      </c>
      <c r="O207" s="227">
        <f t="shared" si="19"/>
        <v>0</v>
      </c>
    </row>
    <row r="208" spans="1:15" s="141" customFormat="1" ht="15.75" x14ac:dyDescent="0.25">
      <c r="A208" s="145"/>
      <c r="B208" s="431"/>
      <c r="C208" s="219" t="s">
        <v>295</v>
      </c>
      <c r="D208" s="171"/>
      <c r="E208" s="172" t="s">
        <v>165</v>
      </c>
      <c r="F208" s="171"/>
      <c r="G208" s="172"/>
      <c r="H208" s="220"/>
      <c r="I208" s="221"/>
      <c r="J208" s="222"/>
      <c r="K208" s="223">
        <v>1034</v>
      </c>
      <c r="L208" s="224">
        <f t="shared" si="16"/>
        <v>0</v>
      </c>
      <c r="M208" s="225">
        <f t="shared" si="17"/>
        <v>0</v>
      </c>
      <c r="N208" s="226">
        <f t="shared" si="18"/>
        <v>1034</v>
      </c>
      <c r="O208" s="227">
        <f t="shared" si="19"/>
        <v>0</v>
      </c>
    </row>
    <row r="209" spans="1:15" s="141" customFormat="1" ht="15.75" x14ac:dyDescent="0.25">
      <c r="A209" s="155" t="s">
        <v>145</v>
      </c>
      <c r="B209" s="126"/>
      <c r="C209" s="228"/>
      <c r="D209" s="151"/>
      <c r="E209" s="152"/>
      <c r="F209" s="151"/>
      <c r="G209" s="152"/>
      <c r="H209" s="229"/>
      <c r="I209" s="230"/>
      <c r="J209" s="231"/>
      <c r="K209" s="232"/>
      <c r="L209" s="233"/>
      <c r="M209" s="234"/>
      <c r="N209" s="235"/>
      <c r="O209" s="236"/>
    </row>
    <row r="210" spans="1:15" s="141" customFormat="1" ht="80.099999999999994" customHeight="1" x14ac:dyDescent="0.25">
      <c r="A210" s="145"/>
      <c r="B210" s="125"/>
      <c r="C210" s="219" t="s">
        <v>296</v>
      </c>
      <c r="D210" s="171"/>
      <c r="E210" s="172" t="s">
        <v>38</v>
      </c>
      <c r="F210" s="171"/>
      <c r="G210" s="172"/>
      <c r="H210" s="220"/>
      <c r="I210" s="221"/>
      <c r="J210" s="222"/>
      <c r="K210" s="223">
        <v>112</v>
      </c>
      <c r="L210" s="224">
        <f t="shared" si="16"/>
        <v>0</v>
      </c>
      <c r="M210" s="225">
        <f t="shared" si="17"/>
        <v>0</v>
      </c>
      <c r="N210" s="226">
        <f t="shared" si="18"/>
        <v>112</v>
      </c>
      <c r="O210" s="227">
        <f t="shared" si="19"/>
        <v>0</v>
      </c>
    </row>
    <row r="211" spans="1:15" s="141" customFormat="1" ht="15.75" x14ac:dyDescent="0.25">
      <c r="A211" s="155" t="s">
        <v>146</v>
      </c>
      <c r="B211" s="126"/>
      <c r="C211" s="228"/>
      <c r="D211" s="151"/>
      <c r="E211" s="152"/>
      <c r="F211" s="151"/>
      <c r="G211" s="152"/>
      <c r="H211" s="229"/>
      <c r="I211" s="230"/>
      <c r="J211" s="231"/>
      <c r="K211" s="232"/>
      <c r="L211" s="233"/>
      <c r="M211" s="234"/>
      <c r="N211" s="235"/>
      <c r="O211" s="236"/>
    </row>
    <row r="212" spans="1:15" s="141" customFormat="1" ht="30" customHeight="1" x14ac:dyDescent="0.25">
      <c r="A212" s="145"/>
      <c r="B212" s="431"/>
      <c r="C212" s="219" t="s">
        <v>297</v>
      </c>
      <c r="D212" s="171"/>
      <c r="E212" s="172" t="s">
        <v>38</v>
      </c>
      <c r="F212" s="171"/>
      <c r="G212" s="172"/>
      <c r="H212" s="220"/>
      <c r="I212" s="221"/>
      <c r="J212" s="222"/>
      <c r="K212" s="223">
        <v>368</v>
      </c>
      <c r="L212" s="224">
        <f t="shared" si="16"/>
        <v>0</v>
      </c>
      <c r="M212" s="225">
        <f t="shared" si="17"/>
        <v>0</v>
      </c>
      <c r="N212" s="226">
        <f t="shared" si="18"/>
        <v>368</v>
      </c>
      <c r="O212" s="227">
        <f t="shared" si="19"/>
        <v>0</v>
      </c>
    </row>
    <row r="213" spans="1:15" s="141" customFormat="1" ht="30" customHeight="1" x14ac:dyDescent="0.25">
      <c r="A213" s="145"/>
      <c r="B213" s="431"/>
      <c r="C213" s="219" t="s">
        <v>298</v>
      </c>
      <c r="D213" s="171"/>
      <c r="E213" s="172" t="s">
        <v>37</v>
      </c>
      <c r="F213" s="171"/>
      <c r="G213" s="172"/>
      <c r="H213" s="220"/>
      <c r="I213" s="221"/>
      <c r="J213" s="222"/>
      <c r="K213" s="223">
        <v>210</v>
      </c>
      <c r="L213" s="224">
        <f t="shared" si="16"/>
        <v>0</v>
      </c>
      <c r="M213" s="225">
        <f t="shared" si="17"/>
        <v>0</v>
      </c>
      <c r="N213" s="226">
        <f t="shared" si="18"/>
        <v>210</v>
      </c>
      <c r="O213" s="227">
        <f t="shared" si="19"/>
        <v>0</v>
      </c>
    </row>
    <row r="214" spans="1:15" s="141" customFormat="1" ht="30" customHeight="1" x14ac:dyDescent="0.25">
      <c r="A214" s="145"/>
      <c r="B214" s="431"/>
      <c r="C214" s="219" t="s">
        <v>299</v>
      </c>
      <c r="D214" s="171" t="s">
        <v>103</v>
      </c>
      <c r="E214" s="172" t="s">
        <v>38</v>
      </c>
      <c r="F214" s="171"/>
      <c r="G214" s="172"/>
      <c r="H214" s="220"/>
      <c r="I214" s="221"/>
      <c r="J214" s="222"/>
      <c r="K214" s="223">
        <v>444</v>
      </c>
      <c r="L214" s="224">
        <f t="shared" si="16"/>
        <v>0</v>
      </c>
      <c r="M214" s="225">
        <f t="shared" si="17"/>
        <v>0</v>
      </c>
      <c r="N214" s="226">
        <f t="shared" si="18"/>
        <v>444</v>
      </c>
      <c r="O214" s="227">
        <f t="shared" si="19"/>
        <v>0</v>
      </c>
    </row>
    <row r="215" spans="1:15" s="141" customFormat="1" ht="15.75" x14ac:dyDescent="0.25">
      <c r="A215" s="155" t="s">
        <v>147</v>
      </c>
      <c r="B215" s="126"/>
      <c r="C215" s="228"/>
      <c r="D215" s="151"/>
      <c r="E215" s="152"/>
      <c r="F215" s="151"/>
      <c r="G215" s="152"/>
      <c r="H215" s="229"/>
      <c r="I215" s="230"/>
      <c r="J215" s="231"/>
      <c r="K215" s="232"/>
      <c r="L215" s="233"/>
      <c r="M215" s="234"/>
      <c r="N215" s="235"/>
      <c r="O215" s="236"/>
    </row>
    <row r="216" spans="1:15" s="141" customFormat="1" ht="45" customHeight="1" x14ac:dyDescent="0.25">
      <c r="A216" s="145"/>
      <c r="B216" s="431"/>
      <c r="C216" s="219" t="s">
        <v>300</v>
      </c>
      <c r="D216" s="171"/>
      <c r="E216" s="172" t="s">
        <v>38</v>
      </c>
      <c r="F216" s="171"/>
      <c r="G216" s="172"/>
      <c r="H216" s="220"/>
      <c r="I216" s="221"/>
      <c r="J216" s="222"/>
      <c r="K216" s="223">
        <v>150</v>
      </c>
      <c r="L216" s="224">
        <f t="shared" ref="L216:L267" si="20">$K216*$J216</f>
        <v>0</v>
      </c>
      <c r="M216" s="225">
        <f t="shared" ref="M216:M267" si="21">$M$3</f>
        <v>0</v>
      </c>
      <c r="N216" s="226">
        <f t="shared" ref="N216:N267" si="22">$K216-($K216/100*$M216)</f>
        <v>150</v>
      </c>
      <c r="O216" s="227">
        <f t="shared" ref="O216:O249" si="23">L216-(L216/100*M216)</f>
        <v>0</v>
      </c>
    </row>
    <row r="217" spans="1:15" s="141" customFormat="1" ht="45" customHeight="1" x14ac:dyDescent="0.25">
      <c r="A217" s="145"/>
      <c r="B217" s="431"/>
      <c r="C217" s="219" t="s">
        <v>301</v>
      </c>
      <c r="D217" s="171"/>
      <c r="E217" s="172" t="s">
        <v>37</v>
      </c>
      <c r="F217" s="171"/>
      <c r="G217" s="172"/>
      <c r="H217" s="220"/>
      <c r="I217" s="221"/>
      <c r="J217" s="222"/>
      <c r="K217" s="223">
        <v>94</v>
      </c>
      <c r="L217" s="224">
        <f t="shared" si="20"/>
        <v>0</v>
      </c>
      <c r="M217" s="225">
        <f t="shared" si="21"/>
        <v>0</v>
      </c>
      <c r="N217" s="226">
        <f t="shared" si="22"/>
        <v>94</v>
      </c>
      <c r="O217" s="227">
        <f t="shared" si="23"/>
        <v>0</v>
      </c>
    </row>
    <row r="218" spans="1:15" s="141" customFormat="1" ht="15.75" x14ac:dyDescent="0.25">
      <c r="A218" s="160" t="s">
        <v>148</v>
      </c>
      <c r="B218" s="161"/>
      <c r="C218" s="237"/>
      <c r="D218" s="162"/>
      <c r="E218" s="163"/>
      <c r="F218" s="162"/>
      <c r="G218" s="163"/>
      <c r="H218" s="238"/>
      <c r="I218" s="239"/>
      <c r="J218" s="240"/>
      <c r="K218" s="241"/>
      <c r="L218" s="242"/>
      <c r="M218" s="243"/>
      <c r="N218" s="244"/>
      <c r="O218" s="36"/>
    </row>
    <row r="219" spans="1:15" s="141" customFormat="1" ht="15.75" x14ac:dyDescent="0.25">
      <c r="A219" s="155" t="s">
        <v>149</v>
      </c>
      <c r="B219" s="126"/>
      <c r="C219" s="228"/>
      <c r="D219" s="151"/>
      <c r="E219" s="152"/>
      <c r="F219" s="151"/>
      <c r="G219" s="152"/>
      <c r="H219" s="229"/>
      <c r="I219" s="230"/>
      <c r="J219" s="231"/>
      <c r="K219" s="232"/>
      <c r="L219" s="233"/>
      <c r="M219" s="234"/>
      <c r="N219" s="235"/>
      <c r="O219" s="236"/>
    </row>
    <row r="220" spans="1:15" s="141" customFormat="1" ht="15.75" x14ac:dyDescent="0.25">
      <c r="A220" s="145"/>
      <c r="B220" s="432"/>
      <c r="C220" s="219" t="s">
        <v>302</v>
      </c>
      <c r="D220" s="171"/>
      <c r="E220" s="172"/>
      <c r="F220" s="171"/>
      <c r="G220" s="172"/>
      <c r="H220" s="220"/>
      <c r="I220" s="221"/>
      <c r="J220" s="222"/>
      <c r="K220" s="223"/>
      <c r="L220" s="224"/>
      <c r="M220" s="225"/>
      <c r="N220" s="226"/>
      <c r="O220" s="227"/>
    </row>
    <row r="221" spans="1:15" s="141" customFormat="1" ht="30" x14ac:dyDescent="0.25">
      <c r="A221" s="145"/>
      <c r="B221" s="432"/>
      <c r="C221" s="219" t="s">
        <v>303</v>
      </c>
      <c r="D221" s="171" t="s">
        <v>104</v>
      </c>
      <c r="E221" s="172"/>
      <c r="F221" s="171"/>
      <c r="G221" s="172"/>
      <c r="H221" s="220"/>
      <c r="I221" s="221"/>
      <c r="J221" s="222"/>
      <c r="K221" s="223">
        <v>434</v>
      </c>
      <c r="L221" s="224">
        <f t="shared" si="20"/>
        <v>0</v>
      </c>
      <c r="M221" s="225">
        <f t="shared" si="21"/>
        <v>0</v>
      </c>
      <c r="N221" s="226">
        <f t="shared" si="22"/>
        <v>434</v>
      </c>
      <c r="O221" s="227">
        <f t="shared" si="23"/>
        <v>0</v>
      </c>
    </row>
    <row r="222" spans="1:15" s="141" customFormat="1" ht="15.75" x14ac:dyDescent="0.25">
      <c r="A222" s="145"/>
      <c r="B222" s="432"/>
      <c r="C222" s="219" t="s">
        <v>304</v>
      </c>
      <c r="D222" s="171"/>
      <c r="E222" s="172"/>
      <c r="F222" s="171"/>
      <c r="G222" s="172"/>
      <c r="H222" s="220"/>
      <c r="I222" s="221"/>
      <c r="J222" s="222"/>
      <c r="K222" s="223">
        <v>434</v>
      </c>
      <c r="L222" s="224">
        <f t="shared" si="20"/>
        <v>0</v>
      </c>
      <c r="M222" s="225">
        <f t="shared" si="21"/>
        <v>0</v>
      </c>
      <c r="N222" s="226">
        <f t="shared" si="22"/>
        <v>434</v>
      </c>
      <c r="O222" s="227">
        <f t="shared" si="23"/>
        <v>0</v>
      </c>
    </row>
    <row r="223" spans="1:15" s="141" customFormat="1" ht="15.75" x14ac:dyDescent="0.25">
      <c r="A223" s="145"/>
      <c r="B223" s="432"/>
      <c r="C223" s="219" t="s">
        <v>305</v>
      </c>
      <c r="D223" s="171"/>
      <c r="E223" s="172"/>
      <c r="F223" s="171"/>
      <c r="G223" s="172"/>
      <c r="H223" s="220"/>
      <c r="I223" s="221"/>
      <c r="J223" s="222"/>
      <c r="K223" s="223">
        <v>434</v>
      </c>
      <c r="L223" s="224">
        <f t="shared" si="20"/>
        <v>0</v>
      </c>
      <c r="M223" s="225">
        <f t="shared" si="21"/>
        <v>0</v>
      </c>
      <c r="N223" s="226">
        <f t="shared" si="22"/>
        <v>434</v>
      </c>
      <c r="O223" s="227">
        <f t="shared" si="23"/>
        <v>0</v>
      </c>
    </row>
    <row r="224" spans="1:15" s="141" customFormat="1" ht="15.75" x14ac:dyDescent="0.25">
      <c r="A224" s="145"/>
      <c r="B224" s="432"/>
      <c r="C224" s="219" t="s">
        <v>306</v>
      </c>
      <c r="D224" s="171"/>
      <c r="E224" s="172"/>
      <c r="F224" s="171"/>
      <c r="G224" s="172"/>
      <c r="H224" s="220"/>
      <c r="I224" s="221"/>
      <c r="J224" s="222"/>
      <c r="K224" s="223">
        <v>434</v>
      </c>
      <c r="L224" s="224">
        <f t="shared" si="20"/>
        <v>0</v>
      </c>
      <c r="M224" s="225">
        <f t="shared" si="21"/>
        <v>0</v>
      </c>
      <c r="N224" s="226">
        <f t="shared" si="22"/>
        <v>434</v>
      </c>
      <c r="O224" s="227">
        <f t="shared" si="23"/>
        <v>0</v>
      </c>
    </row>
    <row r="225" spans="1:15" s="141" customFormat="1" ht="15.75" x14ac:dyDescent="0.25">
      <c r="A225" s="155" t="s">
        <v>150</v>
      </c>
      <c r="B225" s="126"/>
      <c r="C225" s="228"/>
      <c r="D225" s="151"/>
      <c r="E225" s="152"/>
      <c r="F225" s="151"/>
      <c r="G225" s="152"/>
      <c r="H225" s="229"/>
      <c r="I225" s="230"/>
      <c r="J225" s="231"/>
      <c r="K225" s="232"/>
      <c r="L225" s="233"/>
      <c r="M225" s="234"/>
      <c r="N225" s="235"/>
      <c r="O225" s="236"/>
    </row>
    <row r="226" spans="1:15" s="141" customFormat="1" ht="80.099999999999994" customHeight="1" x14ac:dyDescent="0.25">
      <c r="A226" s="145"/>
      <c r="B226" s="125"/>
      <c r="C226" s="219" t="s">
        <v>307</v>
      </c>
      <c r="D226" s="171" t="s">
        <v>105</v>
      </c>
      <c r="E226" s="172"/>
      <c r="F226" s="171"/>
      <c r="G226" s="172"/>
      <c r="H226" s="220"/>
      <c r="I226" s="221"/>
      <c r="J226" s="222"/>
      <c r="K226" s="223">
        <v>300</v>
      </c>
      <c r="L226" s="224">
        <f t="shared" si="20"/>
        <v>0</v>
      </c>
      <c r="M226" s="225">
        <f t="shared" si="21"/>
        <v>0</v>
      </c>
      <c r="N226" s="226">
        <f t="shared" si="22"/>
        <v>300</v>
      </c>
      <c r="O226" s="227">
        <f t="shared" si="23"/>
        <v>0</v>
      </c>
    </row>
    <row r="227" spans="1:15" s="141" customFormat="1" ht="15.75" x14ac:dyDescent="0.25">
      <c r="A227" s="155" t="s">
        <v>151</v>
      </c>
      <c r="B227" s="126"/>
      <c r="C227" s="228"/>
      <c r="D227" s="151"/>
      <c r="E227" s="152"/>
      <c r="F227" s="151"/>
      <c r="G227" s="152"/>
      <c r="H227" s="229"/>
      <c r="I227" s="230"/>
      <c r="J227" s="231"/>
      <c r="K227" s="232"/>
      <c r="L227" s="233"/>
      <c r="M227" s="234"/>
      <c r="N227" s="235"/>
      <c r="O227" s="236"/>
    </row>
    <row r="228" spans="1:15" s="141" customFormat="1" ht="80.099999999999994" customHeight="1" x14ac:dyDescent="0.25">
      <c r="A228" s="145"/>
      <c r="B228" s="125"/>
      <c r="C228" s="219" t="s">
        <v>308</v>
      </c>
      <c r="D228" s="171" t="s">
        <v>106</v>
      </c>
      <c r="E228" s="172"/>
      <c r="F228" s="171"/>
      <c r="G228" s="172"/>
      <c r="H228" s="220"/>
      <c r="I228" s="221"/>
      <c r="J228" s="222"/>
      <c r="K228" s="223">
        <v>94</v>
      </c>
      <c r="L228" s="224">
        <f t="shared" si="20"/>
        <v>0</v>
      </c>
      <c r="M228" s="225">
        <f t="shared" si="21"/>
        <v>0</v>
      </c>
      <c r="N228" s="226">
        <f t="shared" si="22"/>
        <v>94</v>
      </c>
      <c r="O228" s="227">
        <f t="shared" si="23"/>
        <v>0</v>
      </c>
    </row>
    <row r="229" spans="1:15" s="141" customFormat="1" ht="15.75" x14ac:dyDescent="0.25">
      <c r="A229" s="155" t="s">
        <v>152</v>
      </c>
      <c r="B229" s="126"/>
      <c r="C229" s="228"/>
      <c r="D229" s="151"/>
      <c r="E229" s="152"/>
      <c r="F229" s="151"/>
      <c r="G229" s="152"/>
      <c r="H229" s="229"/>
      <c r="I229" s="230"/>
      <c r="J229" s="231"/>
      <c r="K229" s="232"/>
      <c r="L229" s="233"/>
      <c r="M229" s="234"/>
      <c r="N229" s="235"/>
      <c r="O229" s="236"/>
    </row>
    <row r="230" spans="1:15" s="141" customFormat="1" ht="45" customHeight="1" x14ac:dyDescent="0.25">
      <c r="A230" s="145"/>
      <c r="B230" s="431"/>
      <c r="C230" s="219" t="s">
        <v>309</v>
      </c>
      <c r="D230" s="171" t="s">
        <v>107</v>
      </c>
      <c r="E230" s="172"/>
      <c r="F230" s="171" t="s">
        <v>47</v>
      </c>
      <c r="G230" s="172"/>
      <c r="H230" s="220"/>
      <c r="I230" s="221"/>
      <c r="J230" s="222"/>
      <c r="K230" s="223">
        <v>136</v>
      </c>
      <c r="L230" s="224">
        <f t="shared" si="20"/>
        <v>0</v>
      </c>
      <c r="M230" s="225">
        <f t="shared" si="21"/>
        <v>0</v>
      </c>
      <c r="N230" s="226">
        <f t="shared" si="22"/>
        <v>136</v>
      </c>
      <c r="O230" s="227">
        <f t="shared" si="23"/>
        <v>0</v>
      </c>
    </row>
    <row r="231" spans="1:15" s="141" customFormat="1" ht="45" customHeight="1" x14ac:dyDescent="0.25">
      <c r="A231" s="145"/>
      <c r="B231" s="431"/>
      <c r="C231" s="219" t="s">
        <v>310</v>
      </c>
      <c r="D231" s="171" t="s">
        <v>108</v>
      </c>
      <c r="E231" s="172"/>
      <c r="F231" s="171" t="s">
        <v>47</v>
      </c>
      <c r="G231" s="172"/>
      <c r="H231" s="220"/>
      <c r="I231" s="221"/>
      <c r="J231" s="222"/>
      <c r="K231" s="223">
        <v>154</v>
      </c>
      <c r="L231" s="224">
        <f t="shared" si="20"/>
        <v>0</v>
      </c>
      <c r="M231" s="225">
        <f t="shared" si="21"/>
        <v>0</v>
      </c>
      <c r="N231" s="226">
        <f t="shared" si="22"/>
        <v>154</v>
      </c>
      <c r="O231" s="227">
        <f t="shared" si="23"/>
        <v>0</v>
      </c>
    </row>
    <row r="232" spans="1:15" s="141" customFormat="1" ht="15.75" x14ac:dyDescent="0.25">
      <c r="A232" s="155" t="s">
        <v>153</v>
      </c>
      <c r="B232" s="126"/>
      <c r="C232" s="228"/>
      <c r="D232" s="151"/>
      <c r="E232" s="152"/>
      <c r="F232" s="151"/>
      <c r="G232" s="152"/>
      <c r="H232" s="229"/>
      <c r="I232" s="230"/>
      <c r="J232" s="231"/>
      <c r="K232" s="232"/>
      <c r="L232" s="233"/>
      <c r="M232" s="234"/>
      <c r="N232" s="235"/>
      <c r="O232" s="236"/>
    </row>
    <row r="233" spans="1:15" s="141" customFormat="1" ht="30" customHeight="1" x14ac:dyDescent="0.25">
      <c r="A233" s="145"/>
      <c r="B233" s="125"/>
      <c r="C233" s="219" t="s">
        <v>311</v>
      </c>
      <c r="D233" s="171"/>
      <c r="E233" s="172"/>
      <c r="F233" s="171" t="s">
        <v>55</v>
      </c>
      <c r="G233" s="172"/>
      <c r="H233" s="220"/>
      <c r="I233" s="221"/>
      <c r="J233" s="222"/>
      <c r="K233" s="223">
        <v>324</v>
      </c>
      <c r="L233" s="224">
        <f t="shared" si="20"/>
        <v>0</v>
      </c>
      <c r="M233" s="225">
        <f t="shared" si="21"/>
        <v>0</v>
      </c>
      <c r="N233" s="226">
        <f t="shared" si="22"/>
        <v>324</v>
      </c>
      <c r="O233" s="227">
        <f t="shared" si="23"/>
        <v>0</v>
      </c>
    </row>
    <row r="234" spans="1:15" s="141" customFormat="1" ht="15.75" x14ac:dyDescent="0.25">
      <c r="A234" s="155" t="s">
        <v>154</v>
      </c>
      <c r="B234" s="126"/>
      <c r="C234" s="228"/>
      <c r="D234" s="151"/>
      <c r="E234" s="152"/>
      <c r="F234" s="151"/>
      <c r="G234" s="152"/>
      <c r="H234" s="229"/>
      <c r="I234" s="230"/>
      <c r="J234" s="231"/>
      <c r="K234" s="232"/>
      <c r="L234" s="233"/>
      <c r="M234" s="234"/>
      <c r="N234" s="235"/>
      <c r="O234" s="236"/>
    </row>
    <row r="235" spans="1:15" s="141" customFormat="1" ht="45" customHeight="1" x14ac:dyDescent="0.25">
      <c r="A235" s="145"/>
      <c r="B235" s="431"/>
      <c r="C235" s="219" t="s">
        <v>312</v>
      </c>
      <c r="D235" s="171" t="s">
        <v>110</v>
      </c>
      <c r="E235" s="172"/>
      <c r="F235" s="171" t="s">
        <v>46</v>
      </c>
      <c r="G235" s="172"/>
      <c r="H235" s="220"/>
      <c r="I235" s="221"/>
      <c r="J235" s="222"/>
      <c r="K235" s="223">
        <v>1308</v>
      </c>
      <c r="L235" s="224">
        <f t="shared" si="20"/>
        <v>0</v>
      </c>
      <c r="M235" s="225">
        <f t="shared" si="21"/>
        <v>0</v>
      </c>
      <c r="N235" s="226">
        <f t="shared" si="22"/>
        <v>1308</v>
      </c>
      <c r="O235" s="227">
        <f t="shared" si="23"/>
        <v>0</v>
      </c>
    </row>
    <row r="236" spans="1:15" s="141" customFormat="1" ht="45" customHeight="1" x14ac:dyDescent="0.25">
      <c r="A236" s="145"/>
      <c r="B236" s="431"/>
      <c r="C236" s="219" t="s">
        <v>313</v>
      </c>
      <c r="D236" s="171" t="s">
        <v>111</v>
      </c>
      <c r="E236" s="172"/>
      <c r="F236" s="171" t="s">
        <v>46</v>
      </c>
      <c r="G236" s="172"/>
      <c r="H236" s="220"/>
      <c r="I236" s="221"/>
      <c r="J236" s="222"/>
      <c r="K236" s="223">
        <v>1476</v>
      </c>
      <c r="L236" s="224">
        <f t="shared" si="20"/>
        <v>0</v>
      </c>
      <c r="M236" s="225">
        <f t="shared" si="21"/>
        <v>0</v>
      </c>
      <c r="N236" s="226">
        <f t="shared" si="22"/>
        <v>1476</v>
      </c>
      <c r="O236" s="227">
        <f t="shared" si="23"/>
        <v>0</v>
      </c>
    </row>
    <row r="237" spans="1:15" s="141" customFormat="1" ht="15.75" x14ac:dyDescent="0.25">
      <c r="A237" s="155" t="s">
        <v>155</v>
      </c>
      <c r="B237" s="126"/>
      <c r="C237" s="228"/>
      <c r="D237" s="151"/>
      <c r="E237" s="152"/>
      <c r="F237" s="151"/>
      <c r="G237" s="152"/>
      <c r="H237" s="229"/>
      <c r="I237" s="230"/>
      <c r="J237" s="231"/>
      <c r="K237" s="232"/>
      <c r="L237" s="233"/>
      <c r="M237" s="234"/>
      <c r="N237" s="235"/>
      <c r="O237" s="236"/>
    </row>
    <row r="238" spans="1:15" s="141" customFormat="1" ht="45" customHeight="1" x14ac:dyDescent="0.25">
      <c r="A238" s="145"/>
      <c r="B238" s="431"/>
      <c r="C238" s="219" t="s">
        <v>314</v>
      </c>
      <c r="D238" s="171" t="s">
        <v>110</v>
      </c>
      <c r="E238" s="172"/>
      <c r="F238" s="171" t="s">
        <v>46</v>
      </c>
      <c r="G238" s="172"/>
      <c r="H238" s="220"/>
      <c r="I238" s="221"/>
      <c r="J238" s="222"/>
      <c r="K238" s="223">
        <v>1696</v>
      </c>
      <c r="L238" s="224">
        <f t="shared" si="20"/>
        <v>0</v>
      </c>
      <c r="M238" s="225">
        <f t="shared" si="21"/>
        <v>0</v>
      </c>
      <c r="N238" s="226">
        <f t="shared" si="22"/>
        <v>1696</v>
      </c>
      <c r="O238" s="227">
        <f t="shared" si="23"/>
        <v>0</v>
      </c>
    </row>
    <row r="239" spans="1:15" s="141" customFormat="1" ht="45" customHeight="1" x14ac:dyDescent="0.25">
      <c r="A239" s="145"/>
      <c r="B239" s="431"/>
      <c r="C239" s="219" t="s">
        <v>315</v>
      </c>
      <c r="D239" s="171" t="s">
        <v>111</v>
      </c>
      <c r="E239" s="172"/>
      <c r="F239" s="171" t="s">
        <v>46</v>
      </c>
      <c r="G239" s="172"/>
      <c r="H239" s="220"/>
      <c r="I239" s="221"/>
      <c r="J239" s="222"/>
      <c r="K239" s="223">
        <v>1922</v>
      </c>
      <c r="L239" s="224">
        <f t="shared" si="20"/>
        <v>0</v>
      </c>
      <c r="M239" s="225">
        <f t="shared" si="21"/>
        <v>0</v>
      </c>
      <c r="N239" s="226">
        <f t="shared" si="22"/>
        <v>1922</v>
      </c>
      <c r="O239" s="227">
        <f t="shared" si="23"/>
        <v>0</v>
      </c>
    </row>
    <row r="240" spans="1:15" s="141" customFormat="1" ht="15.75" x14ac:dyDescent="0.25">
      <c r="A240" s="160" t="s">
        <v>156</v>
      </c>
      <c r="B240" s="161"/>
      <c r="C240" s="237"/>
      <c r="D240" s="162"/>
      <c r="E240" s="163"/>
      <c r="F240" s="162"/>
      <c r="G240" s="163"/>
      <c r="H240" s="238"/>
      <c r="I240" s="239"/>
      <c r="J240" s="240"/>
      <c r="K240" s="241"/>
      <c r="L240" s="242"/>
      <c r="M240" s="243"/>
      <c r="N240" s="244"/>
      <c r="O240" s="36"/>
    </row>
    <row r="241" spans="1:15" s="141" customFormat="1" ht="80.099999999999994" customHeight="1" x14ac:dyDescent="0.25">
      <c r="A241" s="145"/>
      <c r="B241" s="165"/>
      <c r="C241" s="219" t="s">
        <v>316</v>
      </c>
      <c r="D241" s="171" t="s">
        <v>112</v>
      </c>
      <c r="E241" s="172"/>
      <c r="F241" s="171"/>
      <c r="G241" s="172"/>
      <c r="H241" s="220"/>
      <c r="I241" s="221"/>
      <c r="J241" s="222"/>
      <c r="K241" s="223">
        <v>500</v>
      </c>
      <c r="L241" s="224">
        <f t="shared" si="20"/>
        <v>0</v>
      </c>
      <c r="M241" s="225">
        <f t="shared" si="21"/>
        <v>0</v>
      </c>
      <c r="N241" s="226">
        <f t="shared" si="22"/>
        <v>500</v>
      </c>
      <c r="O241" s="227">
        <f t="shared" si="23"/>
        <v>0</v>
      </c>
    </row>
    <row r="242" spans="1:15" s="141" customFormat="1" ht="24.95" customHeight="1" x14ac:dyDescent="0.25">
      <c r="A242" s="145"/>
      <c r="B242" s="410"/>
      <c r="C242" s="219" t="s">
        <v>317</v>
      </c>
      <c r="D242" s="171" t="s">
        <v>113</v>
      </c>
      <c r="E242" s="172"/>
      <c r="F242" s="171" t="s">
        <v>40</v>
      </c>
      <c r="G242" s="172"/>
      <c r="H242" s="220"/>
      <c r="I242" s="221"/>
      <c r="J242" s="222"/>
      <c r="K242" s="223">
        <v>3246</v>
      </c>
      <c r="L242" s="224">
        <f t="shared" si="20"/>
        <v>0</v>
      </c>
      <c r="M242" s="225">
        <f t="shared" si="21"/>
        <v>0</v>
      </c>
      <c r="N242" s="226">
        <f t="shared" si="22"/>
        <v>3246</v>
      </c>
      <c r="O242" s="227">
        <f t="shared" si="23"/>
        <v>0</v>
      </c>
    </row>
    <row r="243" spans="1:15" s="141" customFormat="1" ht="24.95" customHeight="1" x14ac:dyDescent="0.25">
      <c r="A243" s="145"/>
      <c r="B243" s="411"/>
      <c r="C243" s="219" t="s">
        <v>318</v>
      </c>
      <c r="D243" s="171"/>
      <c r="E243" s="172"/>
      <c r="F243" s="171"/>
      <c r="G243" s="172"/>
      <c r="H243" s="220"/>
      <c r="I243" s="221"/>
      <c r="J243" s="222"/>
      <c r="K243" s="223">
        <v>4494</v>
      </c>
      <c r="L243" s="224">
        <f t="shared" si="20"/>
        <v>0</v>
      </c>
      <c r="M243" s="225">
        <f t="shared" si="21"/>
        <v>0</v>
      </c>
      <c r="N243" s="226">
        <f t="shared" si="22"/>
        <v>4494</v>
      </c>
      <c r="O243" s="227">
        <f t="shared" si="23"/>
        <v>0</v>
      </c>
    </row>
    <row r="244" spans="1:15" s="141" customFormat="1" ht="24.95" customHeight="1" x14ac:dyDescent="0.25">
      <c r="A244" s="145"/>
      <c r="B244" s="411"/>
      <c r="C244" s="219" t="s">
        <v>319</v>
      </c>
      <c r="D244" s="171"/>
      <c r="E244" s="172"/>
      <c r="F244" s="171"/>
      <c r="G244" s="172"/>
      <c r="H244" s="220"/>
      <c r="I244" s="221"/>
      <c r="J244" s="222"/>
      <c r="K244" s="223">
        <v>7488</v>
      </c>
      <c r="L244" s="224">
        <f t="shared" si="20"/>
        <v>0</v>
      </c>
      <c r="M244" s="225">
        <f t="shared" si="21"/>
        <v>0</v>
      </c>
      <c r="N244" s="226">
        <f t="shared" si="22"/>
        <v>7488</v>
      </c>
      <c r="O244" s="227">
        <f t="shared" si="23"/>
        <v>0</v>
      </c>
    </row>
    <row r="245" spans="1:15" s="141" customFormat="1" ht="24.95" customHeight="1" x14ac:dyDescent="0.25">
      <c r="A245" s="145"/>
      <c r="B245" s="411"/>
      <c r="C245" s="219" t="s">
        <v>320</v>
      </c>
      <c r="D245" s="171"/>
      <c r="E245" s="172"/>
      <c r="F245" s="171"/>
      <c r="G245" s="172"/>
      <c r="H245" s="220"/>
      <c r="I245" s="221"/>
      <c r="J245" s="222"/>
      <c r="K245" s="223">
        <v>9984</v>
      </c>
      <c r="L245" s="224">
        <f t="shared" si="20"/>
        <v>0</v>
      </c>
      <c r="M245" s="225">
        <f t="shared" si="21"/>
        <v>0</v>
      </c>
      <c r="N245" s="226">
        <f t="shared" si="22"/>
        <v>9984</v>
      </c>
      <c r="O245" s="227">
        <f t="shared" ref="O245" si="24">L245-(L245/100*M245)</f>
        <v>0</v>
      </c>
    </row>
    <row r="246" spans="1:15" s="141" customFormat="1" ht="15.75" x14ac:dyDescent="0.25">
      <c r="A246" s="339"/>
      <c r="B246" s="340"/>
      <c r="C246" s="341"/>
      <c r="D246" s="342"/>
      <c r="E246" s="343"/>
      <c r="F246" s="342"/>
      <c r="G246" s="343"/>
      <c r="H246" s="341"/>
      <c r="I246" s="341"/>
      <c r="J246" s="355"/>
      <c r="K246" s="344"/>
      <c r="L246" s="345"/>
      <c r="M246" s="346"/>
      <c r="N246" s="344"/>
      <c r="O246" s="344"/>
    </row>
    <row r="247" spans="1:15" s="119" customFormat="1" ht="24.75" customHeight="1" x14ac:dyDescent="0.25">
      <c r="A247" s="32" t="s">
        <v>429</v>
      </c>
      <c r="B247" s="333"/>
      <c r="C247" s="334"/>
      <c r="D247" s="335"/>
      <c r="E247" s="336"/>
      <c r="F247" s="335"/>
      <c r="G247" s="336"/>
      <c r="H247" s="334"/>
      <c r="I247" s="334"/>
      <c r="J247" s="240"/>
      <c r="K247" s="337"/>
      <c r="L247" s="338"/>
      <c r="M247" s="334"/>
      <c r="N247" s="337"/>
      <c r="O247" s="333"/>
    </row>
    <row r="248" spans="1:15" s="184" customFormat="1" ht="15.75" x14ac:dyDescent="0.25">
      <c r="A248" s="143" t="s">
        <v>576</v>
      </c>
      <c r="B248" s="347"/>
      <c r="C248" s="348"/>
      <c r="D248" s="349"/>
      <c r="E248" s="350"/>
      <c r="F248" s="349"/>
      <c r="G248" s="350"/>
      <c r="H248" s="348"/>
      <c r="I248" s="348"/>
      <c r="J248" s="354"/>
      <c r="K248" s="351"/>
      <c r="L248" s="352"/>
      <c r="M248" s="353"/>
      <c r="N248" s="351"/>
      <c r="O248" s="351"/>
    </row>
    <row r="249" spans="1:15" s="184" customFormat="1" ht="80.099999999999994" customHeight="1" x14ac:dyDescent="0.25">
      <c r="A249" s="193"/>
      <c r="B249" s="194"/>
      <c r="C249" s="219" t="s">
        <v>580</v>
      </c>
      <c r="D249" s="171" t="s">
        <v>468</v>
      </c>
      <c r="E249" s="172"/>
      <c r="F249" s="171" t="s">
        <v>42</v>
      </c>
      <c r="G249" s="172">
        <v>1</v>
      </c>
      <c r="H249" s="220"/>
      <c r="I249" s="221"/>
      <c r="J249" s="222"/>
      <c r="K249" s="223">
        <v>7396</v>
      </c>
      <c r="L249" s="224">
        <f t="shared" si="20"/>
        <v>0</v>
      </c>
      <c r="M249" s="225">
        <f t="shared" si="21"/>
        <v>0</v>
      </c>
      <c r="N249" s="226">
        <f t="shared" si="22"/>
        <v>7396</v>
      </c>
      <c r="O249" s="227">
        <f t="shared" si="23"/>
        <v>0</v>
      </c>
    </row>
    <row r="250" spans="1:15" s="187" customFormat="1" ht="80.099999999999994" customHeight="1" x14ac:dyDescent="0.25">
      <c r="A250" s="195"/>
      <c r="B250" s="196"/>
      <c r="C250" s="219" t="s">
        <v>324</v>
      </c>
      <c r="D250" s="171"/>
      <c r="E250" s="172"/>
      <c r="F250" s="171"/>
      <c r="G250" s="172">
        <v>1</v>
      </c>
      <c r="H250" s="220"/>
      <c r="I250" s="221"/>
      <c r="J250" s="222"/>
      <c r="K250" s="226">
        <v>7906</v>
      </c>
      <c r="L250" s="224">
        <f t="shared" si="20"/>
        <v>0</v>
      </c>
      <c r="M250" s="225">
        <f t="shared" si="21"/>
        <v>0</v>
      </c>
      <c r="N250" s="226">
        <f t="shared" si="22"/>
        <v>7906</v>
      </c>
      <c r="O250" s="227">
        <f t="shared" ref="O250:O285" si="25">L250-(L250/100*M250)</f>
        <v>0</v>
      </c>
    </row>
    <row r="251" spans="1:15" s="187" customFormat="1" ht="80.099999999999994" customHeight="1" x14ac:dyDescent="0.25">
      <c r="A251" s="195"/>
      <c r="B251" s="197"/>
      <c r="C251" s="219" t="s">
        <v>325</v>
      </c>
      <c r="D251" s="171"/>
      <c r="E251" s="172"/>
      <c r="F251" s="171"/>
      <c r="G251" s="172">
        <v>1</v>
      </c>
      <c r="H251" s="220"/>
      <c r="I251" s="221"/>
      <c r="J251" s="222"/>
      <c r="K251" s="226">
        <v>8160</v>
      </c>
      <c r="L251" s="224">
        <f t="shared" si="20"/>
        <v>0</v>
      </c>
      <c r="M251" s="225">
        <f t="shared" si="21"/>
        <v>0</v>
      </c>
      <c r="N251" s="226">
        <f t="shared" si="22"/>
        <v>8160</v>
      </c>
      <c r="O251" s="227">
        <f t="shared" si="25"/>
        <v>0</v>
      </c>
    </row>
    <row r="252" spans="1:15" s="187" customFormat="1" ht="15.75" x14ac:dyDescent="0.25">
      <c r="A252" s="198" t="s">
        <v>522</v>
      </c>
      <c r="B252" s="199"/>
      <c r="C252" s="245"/>
      <c r="D252" s="177"/>
      <c r="E252" s="178"/>
      <c r="F252" s="177"/>
      <c r="G252" s="178"/>
      <c r="H252" s="246"/>
      <c r="I252" s="247"/>
      <c r="J252" s="248"/>
      <c r="K252" s="249"/>
      <c r="L252" s="250"/>
      <c r="M252" s="251"/>
      <c r="N252" s="249"/>
      <c r="O252" s="252"/>
    </row>
    <row r="253" spans="1:15" s="187" customFormat="1" ht="36" customHeight="1" x14ac:dyDescent="0.25">
      <c r="A253" s="195"/>
      <c r="B253" s="197"/>
      <c r="C253" s="219" t="s">
        <v>326</v>
      </c>
      <c r="D253" s="171" t="s">
        <v>577</v>
      </c>
      <c r="E253" s="172"/>
      <c r="F253" s="171" t="s">
        <v>430</v>
      </c>
      <c r="G253" s="172">
        <v>1</v>
      </c>
      <c r="H253" s="220"/>
      <c r="I253" s="221"/>
      <c r="J253" s="222"/>
      <c r="K253" s="226">
        <v>438</v>
      </c>
      <c r="L253" s="224">
        <f t="shared" si="20"/>
        <v>0</v>
      </c>
      <c r="M253" s="225">
        <f t="shared" si="21"/>
        <v>0</v>
      </c>
      <c r="N253" s="226">
        <f t="shared" si="22"/>
        <v>438</v>
      </c>
      <c r="O253" s="227">
        <f t="shared" si="25"/>
        <v>0</v>
      </c>
    </row>
    <row r="254" spans="1:15" s="187" customFormat="1" ht="15.75" x14ac:dyDescent="0.25">
      <c r="A254" s="198" t="s">
        <v>523</v>
      </c>
      <c r="B254" s="200"/>
      <c r="C254" s="245"/>
      <c r="D254" s="177"/>
      <c r="E254" s="178"/>
      <c r="F254" s="177"/>
      <c r="G254" s="178"/>
      <c r="H254" s="246"/>
      <c r="I254" s="247"/>
      <c r="J254" s="248"/>
      <c r="K254" s="249"/>
      <c r="L254" s="250"/>
      <c r="M254" s="251"/>
      <c r="N254" s="249"/>
      <c r="O254" s="252"/>
    </row>
    <row r="255" spans="1:15" s="187" customFormat="1" ht="15.75" x14ac:dyDescent="0.25">
      <c r="A255" s="195"/>
      <c r="B255" s="420"/>
      <c r="C255" s="219" t="s">
        <v>328</v>
      </c>
      <c r="D255" s="171" t="s">
        <v>470</v>
      </c>
      <c r="E255" s="172"/>
      <c r="F255" s="171" t="s">
        <v>431</v>
      </c>
      <c r="G255" s="172">
        <v>1</v>
      </c>
      <c r="H255" s="220"/>
      <c r="I255" s="221"/>
      <c r="J255" s="222"/>
      <c r="K255" s="226">
        <v>1592</v>
      </c>
      <c r="L255" s="224">
        <f t="shared" si="20"/>
        <v>0</v>
      </c>
      <c r="M255" s="225">
        <f t="shared" si="21"/>
        <v>0</v>
      </c>
      <c r="N255" s="226">
        <f t="shared" si="22"/>
        <v>1592</v>
      </c>
      <c r="O255" s="227">
        <f t="shared" si="25"/>
        <v>0</v>
      </c>
    </row>
    <row r="256" spans="1:15" s="187" customFormat="1" ht="45" x14ac:dyDescent="0.25">
      <c r="A256" s="195"/>
      <c r="B256" s="422"/>
      <c r="C256" s="219"/>
      <c r="D256" s="171"/>
      <c r="E256" s="172"/>
      <c r="F256" s="171" t="s">
        <v>432</v>
      </c>
      <c r="G256" s="172"/>
      <c r="H256" s="220"/>
      <c r="I256" s="221"/>
      <c r="J256" s="222"/>
      <c r="K256" s="226"/>
      <c r="L256" s="224"/>
      <c r="M256" s="225"/>
      <c r="N256" s="226"/>
      <c r="O256" s="227"/>
    </row>
    <row r="257" spans="1:15" s="187" customFormat="1" ht="15.75" x14ac:dyDescent="0.25">
      <c r="A257" s="198" t="s">
        <v>524</v>
      </c>
      <c r="B257" s="200"/>
      <c r="C257" s="245"/>
      <c r="D257" s="177"/>
      <c r="E257" s="178"/>
      <c r="F257" s="177"/>
      <c r="G257" s="178"/>
      <c r="H257" s="246"/>
      <c r="I257" s="247"/>
      <c r="J257" s="248"/>
      <c r="K257" s="249"/>
      <c r="L257" s="250"/>
      <c r="M257" s="251"/>
      <c r="N257" s="249"/>
      <c r="O257" s="252"/>
    </row>
    <row r="258" spans="1:15" s="187" customFormat="1" ht="80.099999999999994" customHeight="1" x14ac:dyDescent="0.25">
      <c r="A258" s="195"/>
      <c r="B258" s="196"/>
      <c r="C258" s="219" t="s">
        <v>329</v>
      </c>
      <c r="D258" s="171" t="s">
        <v>471</v>
      </c>
      <c r="E258" s="172"/>
      <c r="F258" s="171" t="s">
        <v>431</v>
      </c>
      <c r="G258" s="172">
        <v>1</v>
      </c>
      <c r="H258" s="220"/>
      <c r="I258" s="221"/>
      <c r="J258" s="222"/>
      <c r="K258" s="226">
        <v>2862</v>
      </c>
      <c r="L258" s="224">
        <f t="shared" si="20"/>
        <v>0</v>
      </c>
      <c r="M258" s="225">
        <f t="shared" si="21"/>
        <v>0</v>
      </c>
      <c r="N258" s="226">
        <f t="shared" si="22"/>
        <v>2862</v>
      </c>
      <c r="O258" s="227">
        <f t="shared" si="25"/>
        <v>0</v>
      </c>
    </row>
    <row r="259" spans="1:15" s="187" customFormat="1" ht="15.75" x14ac:dyDescent="0.25">
      <c r="A259" s="332" t="s">
        <v>579</v>
      </c>
      <c r="B259" s="204"/>
      <c r="C259" s="322"/>
      <c r="D259" s="323"/>
      <c r="E259" s="324"/>
      <c r="F259" s="323"/>
      <c r="G259" s="324"/>
      <c r="H259" s="325"/>
      <c r="I259" s="326"/>
      <c r="J259" s="327"/>
      <c r="K259" s="328"/>
      <c r="L259" s="329"/>
      <c r="M259" s="330"/>
      <c r="N259" s="328"/>
      <c r="O259" s="331"/>
    </row>
    <row r="260" spans="1:15" s="187" customFormat="1" ht="15.75" x14ac:dyDescent="0.25">
      <c r="A260" s="198" t="s">
        <v>525</v>
      </c>
      <c r="B260" s="201"/>
      <c r="C260" s="253"/>
      <c r="D260" s="191"/>
      <c r="E260" s="192"/>
      <c r="F260" s="191"/>
      <c r="G260" s="192"/>
      <c r="H260" s="254"/>
      <c r="I260" s="255"/>
      <c r="J260" s="256"/>
      <c r="K260" s="257"/>
      <c r="L260" s="258"/>
      <c r="M260" s="259"/>
      <c r="N260" s="257"/>
      <c r="O260" s="260"/>
    </row>
    <row r="261" spans="1:15" s="187" customFormat="1" ht="30" customHeight="1" x14ac:dyDescent="0.25">
      <c r="A261" s="195"/>
      <c r="B261" s="420"/>
      <c r="C261" s="219" t="s">
        <v>330</v>
      </c>
      <c r="D261" s="171" t="s">
        <v>472</v>
      </c>
      <c r="E261" s="172"/>
      <c r="F261" s="171" t="s">
        <v>431</v>
      </c>
      <c r="G261" s="172">
        <v>1</v>
      </c>
      <c r="H261" s="220"/>
      <c r="I261" s="221"/>
      <c r="J261" s="222"/>
      <c r="K261" s="226">
        <v>3336</v>
      </c>
      <c r="L261" s="224">
        <f t="shared" si="20"/>
        <v>0</v>
      </c>
      <c r="M261" s="225">
        <f t="shared" si="21"/>
        <v>0</v>
      </c>
      <c r="N261" s="226">
        <f t="shared" si="22"/>
        <v>3336</v>
      </c>
      <c r="O261" s="227">
        <f t="shared" si="25"/>
        <v>0</v>
      </c>
    </row>
    <row r="262" spans="1:15" s="187" customFormat="1" ht="30" customHeight="1" x14ac:dyDescent="0.25">
      <c r="A262" s="195"/>
      <c r="B262" s="421"/>
      <c r="C262" s="219" t="s">
        <v>331</v>
      </c>
      <c r="D262" s="171" t="s">
        <v>473</v>
      </c>
      <c r="E262" s="172"/>
      <c r="F262" s="171"/>
      <c r="G262" s="172">
        <v>1</v>
      </c>
      <c r="H262" s="220"/>
      <c r="I262" s="221"/>
      <c r="J262" s="222"/>
      <c r="K262" s="226">
        <v>3258</v>
      </c>
      <c r="L262" s="224">
        <f t="shared" si="20"/>
        <v>0</v>
      </c>
      <c r="M262" s="225">
        <f t="shared" si="21"/>
        <v>0</v>
      </c>
      <c r="N262" s="226">
        <f t="shared" si="22"/>
        <v>3258</v>
      </c>
      <c r="O262" s="227">
        <f t="shared" si="25"/>
        <v>0</v>
      </c>
    </row>
    <row r="263" spans="1:15" s="187" customFormat="1" ht="30" customHeight="1" x14ac:dyDescent="0.25">
      <c r="A263" s="195"/>
      <c r="B263" s="422"/>
      <c r="C263" s="219" t="s">
        <v>332</v>
      </c>
      <c r="D263" s="171"/>
      <c r="E263" s="172"/>
      <c r="F263" s="171" t="s">
        <v>433</v>
      </c>
      <c r="G263" s="172">
        <v>1</v>
      </c>
      <c r="H263" s="220"/>
      <c r="I263" s="221"/>
      <c r="J263" s="222"/>
      <c r="K263" s="226">
        <v>6120</v>
      </c>
      <c r="L263" s="224">
        <f t="shared" si="20"/>
        <v>0</v>
      </c>
      <c r="M263" s="225">
        <f t="shared" si="21"/>
        <v>0</v>
      </c>
      <c r="N263" s="226">
        <f t="shared" si="22"/>
        <v>6120</v>
      </c>
      <c r="O263" s="227">
        <f t="shared" si="25"/>
        <v>0</v>
      </c>
    </row>
    <row r="264" spans="1:15" s="187" customFormat="1" ht="15.75" x14ac:dyDescent="0.25">
      <c r="A264" s="198" t="s">
        <v>526</v>
      </c>
      <c r="B264" s="201"/>
      <c r="C264" s="253"/>
      <c r="D264" s="191"/>
      <c r="E264" s="192"/>
      <c r="F264" s="191"/>
      <c r="G264" s="192"/>
      <c r="H264" s="254"/>
      <c r="I264" s="255"/>
      <c r="J264" s="256"/>
      <c r="K264" s="257"/>
      <c r="L264" s="258"/>
      <c r="M264" s="259"/>
      <c r="N264" s="257"/>
      <c r="O264" s="260"/>
    </row>
    <row r="265" spans="1:15" s="187" customFormat="1" ht="30" customHeight="1" x14ac:dyDescent="0.25">
      <c r="A265" s="195"/>
      <c r="B265" s="420"/>
      <c r="C265" s="219" t="s">
        <v>333</v>
      </c>
      <c r="D265" s="171" t="s">
        <v>472</v>
      </c>
      <c r="E265" s="172"/>
      <c r="F265" s="171" t="s">
        <v>431</v>
      </c>
      <c r="G265" s="172">
        <v>1</v>
      </c>
      <c r="H265" s="220"/>
      <c r="I265" s="221"/>
      <c r="J265" s="222"/>
      <c r="K265" s="226">
        <v>3502</v>
      </c>
      <c r="L265" s="224">
        <f t="shared" si="20"/>
        <v>0</v>
      </c>
      <c r="M265" s="225">
        <f t="shared" si="21"/>
        <v>0</v>
      </c>
      <c r="N265" s="226">
        <f t="shared" si="22"/>
        <v>3502</v>
      </c>
      <c r="O265" s="227">
        <f t="shared" si="25"/>
        <v>0</v>
      </c>
    </row>
    <row r="266" spans="1:15" s="187" customFormat="1" ht="30" customHeight="1" x14ac:dyDescent="0.25">
      <c r="A266" s="195"/>
      <c r="B266" s="421"/>
      <c r="C266" s="219" t="s">
        <v>334</v>
      </c>
      <c r="D266" s="171" t="s">
        <v>474</v>
      </c>
      <c r="E266" s="172"/>
      <c r="F266" s="171"/>
      <c r="G266" s="172">
        <v>1</v>
      </c>
      <c r="H266" s="220"/>
      <c r="I266" s="221"/>
      <c r="J266" s="222"/>
      <c r="K266" s="226">
        <v>3422</v>
      </c>
      <c r="L266" s="224">
        <f t="shared" si="20"/>
        <v>0</v>
      </c>
      <c r="M266" s="225">
        <f t="shared" si="21"/>
        <v>0</v>
      </c>
      <c r="N266" s="226">
        <f t="shared" si="22"/>
        <v>3422</v>
      </c>
      <c r="O266" s="227">
        <f t="shared" si="25"/>
        <v>0</v>
      </c>
    </row>
    <row r="267" spans="1:15" s="187" customFormat="1" ht="30" customHeight="1" x14ac:dyDescent="0.25">
      <c r="A267" s="195"/>
      <c r="B267" s="422"/>
      <c r="C267" s="219" t="s">
        <v>335</v>
      </c>
      <c r="D267" s="171"/>
      <c r="E267" s="172"/>
      <c r="F267" s="171" t="s">
        <v>433</v>
      </c>
      <c r="G267" s="172">
        <v>1</v>
      </c>
      <c r="H267" s="220"/>
      <c r="I267" s="221"/>
      <c r="J267" s="222"/>
      <c r="K267" s="226">
        <v>6376</v>
      </c>
      <c r="L267" s="224">
        <f t="shared" si="20"/>
        <v>0</v>
      </c>
      <c r="M267" s="225">
        <f t="shared" si="21"/>
        <v>0</v>
      </c>
      <c r="N267" s="226">
        <f t="shared" si="22"/>
        <v>6376</v>
      </c>
      <c r="O267" s="227">
        <f t="shared" si="25"/>
        <v>0</v>
      </c>
    </row>
    <row r="268" spans="1:15" s="187" customFormat="1" ht="15.75" x14ac:dyDescent="0.25">
      <c r="A268" s="198" t="s">
        <v>527</v>
      </c>
      <c r="B268" s="200"/>
      <c r="C268" s="245"/>
      <c r="D268" s="177"/>
      <c r="E268" s="178"/>
      <c r="F268" s="177"/>
      <c r="G268" s="178"/>
      <c r="H268" s="246"/>
      <c r="I268" s="247"/>
      <c r="J268" s="248"/>
      <c r="K268" s="249"/>
      <c r="L268" s="250"/>
      <c r="M268" s="251"/>
      <c r="N268" s="249"/>
      <c r="O268" s="252"/>
    </row>
    <row r="269" spans="1:15" s="187" customFormat="1" ht="20.100000000000001" customHeight="1" x14ac:dyDescent="0.25">
      <c r="A269" s="195"/>
      <c r="B269" s="420"/>
      <c r="C269" s="219" t="s">
        <v>336</v>
      </c>
      <c r="D269" s="171" t="s">
        <v>475</v>
      </c>
      <c r="E269" s="172"/>
      <c r="F269" s="171" t="s">
        <v>42</v>
      </c>
      <c r="G269" s="172">
        <v>1</v>
      </c>
      <c r="H269" s="220"/>
      <c r="I269" s="221"/>
      <c r="J269" s="222"/>
      <c r="K269" s="226">
        <v>3872</v>
      </c>
      <c r="L269" s="224">
        <f t="shared" ref="L269:L304" si="26">$K269*$J269</f>
        <v>0</v>
      </c>
      <c r="M269" s="225">
        <f t="shared" ref="M269:M304" si="27">$M$3</f>
        <v>0</v>
      </c>
      <c r="N269" s="226">
        <f t="shared" ref="N269:N304" si="28">$K269-($K269/100*$M269)</f>
        <v>3872</v>
      </c>
      <c r="O269" s="227">
        <f t="shared" si="25"/>
        <v>0</v>
      </c>
    </row>
    <row r="270" spans="1:15" s="187" customFormat="1" ht="20.100000000000001" customHeight="1" x14ac:dyDescent="0.25">
      <c r="A270" s="195"/>
      <c r="B270" s="421"/>
      <c r="C270" s="219" t="s">
        <v>337</v>
      </c>
      <c r="D270" s="171" t="s">
        <v>520</v>
      </c>
      <c r="E270" s="172"/>
      <c r="F270" s="171" t="s">
        <v>42</v>
      </c>
      <c r="G270" s="172">
        <v>1</v>
      </c>
      <c r="H270" s="220"/>
      <c r="I270" s="221"/>
      <c r="J270" s="222"/>
      <c r="K270" s="226">
        <v>3570</v>
      </c>
      <c r="L270" s="224">
        <f t="shared" si="26"/>
        <v>0</v>
      </c>
      <c r="M270" s="225">
        <f t="shared" si="27"/>
        <v>0</v>
      </c>
      <c r="N270" s="226">
        <f t="shared" si="28"/>
        <v>3570</v>
      </c>
      <c r="O270" s="227">
        <f t="shared" si="25"/>
        <v>0</v>
      </c>
    </row>
    <row r="271" spans="1:15" s="187" customFormat="1" ht="20.100000000000001" customHeight="1" x14ac:dyDescent="0.25">
      <c r="A271" s="195"/>
      <c r="B271" s="421"/>
      <c r="C271" s="219" t="s">
        <v>338</v>
      </c>
      <c r="D271" s="171" t="s">
        <v>521</v>
      </c>
      <c r="E271" s="172"/>
      <c r="F271" s="171" t="s">
        <v>42</v>
      </c>
      <c r="G271" s="172">
        <v>1</v>
      </c>
      <c r="H271" s="220"/>
      <c r="I271" s="221"/>
      <c r="J271" s="222"/>
      <c r="K271" s="226">
        <v>3794</v>
      </c>
      <c r="L271" s="224">
        <f t="shared" si="26"/>
        <v>0</v>
      </c>
      <c r="M271" s="225">
        <f t="shared" si="27"/>
        <v>0</v>
      </c>
      <c r="N271" s="226">
        <f t="shared" si="28"/>
        <v>3794</v>
      </c>
      <c r="O271" s="227">
        <f t="shared" si="25"/>
        <v>0</v>
      </c>
    </row>
    <row r="272" spans="1:15" s="187" customFormat="1" ht="20.100000000000001" customHeight="1" x14ac:dyDescent="0.25">
      <c r="A272" s="195"/>
      <c r="B272" s="422"/>
      <c r="C272" s="219" t="s">
        <v>339</v>
      </c>
      <c r="D272" s="171" t="s">
        <v>520</v>
      </c>
      <c r="E272" s="172"/>
      <c r="F272" s="171" t="s">
        <v>42</v>
      </c>
      <c r="G272" s="172">
        <v>1</v>
      </c>
      <c r="H272" s="220"/>
      <c r="I272" s="221"/>
      <c r="J272" s="222"/>
      <c r="K272" s="226">
        <v>3418</v>
      </c>
      <c r="L272" s="224">
        <f t="shared" si="26"/>
        <v>0</v>
      </c>
      <c r="M272" s="225">
        <f t="shared" si="27"/>
        <v>0</v>
      </c>
      <c r="N272" s="226">
        <f t="shared" si="28"/>
        <v>3418</v>
      </c>
      <c r="O272" s="227">
        <f t="shared" si="25"/>
        <v>0</v>
      </c>
    </row>
    <row r="273" spans="1:15" s="187" customFormat="1" ht="15.75" x14ac:dyDescent="0.25">
      <c r="A273" s="198" t="s">
        <v>528</v>
      </c>
      <c r="B273" s="200"/>
      <c r="C273" s="245"/>
      <c r="D273" s="177"/>
      <c r="E273" s="178"/>
      <c r="F273" s="177"/>
      <c r="G273" s="178"/>
      <c r="H273" s="246"/>
      <c r="I273" s="247"/>
      <c r="J273" s="248"/>
      <c r="K273" s="249"/>
      <c r="L273" s="250"/>
      <c r="M273" s="251"/>
      <c r="N273" s="249"/>
      <c r="O273" s="252"/>
    </row>
    <row r="274" spans="1:15" s="187" customFormat="1" ht="45" customHeight="1" x14ac:dyDescent="0.25">
      <c r="A274" s="195"/>
      <c r="B274" s="420"/>
      <c r="C274" s="219" t="s">
        <v>340</v>
      </c>
      <c r="D274" s="171" t="s">
        <v>476</v>
      </c>
      <c r="E274" s="172"/>
      <c r="F274" s="171" t="s">
        <v>431</v>
      </c>
      <c r="G274" s="172">
        <v>1</v>
      </c>
      <c r="H274" s="220"/>
      <c r="I274" s="221"/>
      <c r="J274" s="222"/>
      <c r="K274" s="226">
        <v>4138</v>
      </c>
      <c r="L274" s="224">
        <f t="shared" si="26"/>
        <v>0</v>
      </c>
      <c r="M274" s="225">
        <f t="shared" si="27"/>
        <v>0</v>
      </c>
      <c r="N274" s="226">
        <f t="shared" si="28"/>
        <v>4138</v>
      </c>
      <c r="O274" s="227">
        <f t="shared" si="25"/>
        <v>0</v>
      </c>
    </row>
    <row r="275" spans="1:15" s="187" customFormat="1" ht="45" customHeight="1" x14ac:dyDescent="0.25">
      <c r="A275" s="195"/>
      <c r="B275" s="422"/>
      <c r="C275" s="219" t="s">
        <v>341</v>
      </c>
      <c r="D275" s="171" t="s">
        <v>355</v>
      </c>
      <c r="E275" s="172"/>
      <c r="F275" s="171"/>
      <c r="G275" s="172">
        <v>1</v>
      </c>
      <c r="H275" s="220"/>
      <c r="I275" s="221"/>
      <c r="J275" s="222"/>
      <c r="K275" s="226">
        <v>3926</v>
      </c>
      <c r="L275" s="224">
        <f t="shared" si="26"/>
        <v>0</v>
      </c>
      <c r="M275" s="225">
        <f t="shared" si="27"/>
        <v>0</v>
      </c>
      <c r="N275" s="226">
        <f t="shared" si="28"/>
        <v>3926</v>
      </c>
      <c r="O275" s="227">
        <f t="shared" si="25"/>
        <v>0</v>
      </c>
    </row>
    <row r="276" spans="1:15" s="187" customFormat="1" ht="15.75" x14ac:dyDescent="0.25">
      <c r="A276" s="198" t="s">
        <v>529</v>
      </c>
      <c r="B276" s="200"/>
      <c r="C276" s="245"/>
      <c r="D276" s="177"/>
      <c r="E276" s="178"/>
      <c r="F276" s="177"/>
      <c r="G276" s="178"/>
      <c r="H276" s="246"/>
      <c r="I276" s="247"/>
      <c r="J276" s="248"/>
      <c r="K276" s="249"/>
      <c r="L276" s="250"/>
      <c r="M276" s="251"/>
      <c r="N276" s="249"/>
      <c r="O276" s="252"/>
    </row>
    <row r="277" spans="1:15" s="187" customFormat="1" ht="45" customHeight="1" x14ac:dyDescent="0.25">
      <c r="A277" s="195"/>
      <c r="B277" s="420"/>
      <c r="C277" s="219" t="s">
        <v>342</v>
      </c>
      <c r="D277" s="171" t="s">
        <v>475</v>
      </c>
      <c r="E277" s="172"/>
      <c r="F277" s="171" t="s">
        <v>431</v>
      </c>
      <c r="G277" s="172">
        <v>1</v>
      </c>
      <c r="H277" s="220"/>
      <c r="I277" s="221"/>
      <c r="J277" s="222"/>
      <c r="K277" s="226">
        <v>5438</v>
      </c>
      <c r="L277" s="224">
        <f t="shared" si="26"/>
        <v>0</v>
      </c>
      <c r="M277" s="225">
        <f t="shared" si="27"/>
        <v>0</v>
      </c>
      <c r="N277" s="226">
        <f t="shared" si="28"/>
        <v>5438</v>
      </c>
      <c r="O277" s="227">
        <f t="shared" si="25"/>
        <v>0</v>
      </c>
    </row>
    <row r="278" spans="1:15" s="187" customFormat="1" ht="45" customHeight="1" x14ac:dyDescent="0.25">
      <c r="A278" s="195"/>
      <c r="B278" s="422"/>
      <c r="C278" s="219" t="s">
        <v>343</v>
      </c>
      <c r="D278" s="171" t="s">
        <v>477</v>
      </c>
      <c r="E278" s="172"/>
      <c r="F278" s="171"/>
      <c r="G278" s="172">
        <v>1</v>
      </c>
      <c r="H278" s="220"/>
      <c r="I278" s="221"/>
      <c r="J278" s="222"/>
      <c r="K278" s="226">
        <v>5198</v>
      </c>
      <c r="L278" s="224">
        <f t="shared" si="26"/>
        <v>0</v>
      </c>
      <c r="M278" s="225">
        <f t="shared" si="27"/>
        <v>0</v>
      </c>
      <c r="N278" s="226">
        <f t="shared" si="28"/>
        <v>5198</v>
      </c>
      <c r="O278" s="227">
        <f t="shared" si="25"/>
        <v>0</v>
      </c>
    </row>
    <row r="279" spans="1:15" s="321" customFormat="1" ht="15.75" x14ac:dyDescent="0.25">
      <c r="A279" s="319" t="s">
        <v>578</v>
      </c>
      <c r="B279" s="320"/>
      <c r="C279" s="322"/>
      <c r="D279" s="323"/>
      <c r="E279" s="324"/>
      <c r="F279" s="323"/>
      <c r="G279" s="324"/>
      <c r="H279" s="325"/>
      <c r="I279" s="326"/>
      <c r="J279" s="327"/>
      <c r="K279" s="328"/>
      <c r="L279" s="329"/>
      <c r="M279" s="330"/>
      <c r="N279" s="328"/>
      <c r="O279" s="331"/>
    </row>
    <row r="280" spans="1:15" s="187" customFormat="1" ht="15.75" x14ac:dyDescent="0.25">
      <c r="A280" s="207" t="s">
        <v>530</v>
      </c>
      <c r="B280" s="208"/>
      <c r="C280" s="261"/>
      <c r="D280" s="158"/>
      <c r="E280" s="159"/>
      <c r="F280" s="158"/>
      <c r="G280" s="159"/>
      <c r="H280" s="262"/>
      <c r="I280" s="263"/>
      <c r="J280" s="264"/>
      <c r="K280" s="265"/>
      <c r="L280" s="266"/>
      <c r="M280" s="267"/>
      <c r="N280" s="265"/>
      <c r="O280" s="268"/>
    </row>
    <row r="281" spans="1:15" s="187" customFormat="1" ht="45" customHeight="1" x14ac:dyDescent="0.25">
      <c r="A281" s="195"/>
      <c r="B281" s="423"/>
      <c r="C281" s="279" t="s">
        <v>344</v>
      </c>
      <c r="D281" s="171" t="s">
        <v>478</v>
      </c>
      <c r="E281" s="172"/>
      <c r="F281" s="171" t="s">
        <v>434</v>
      </c>
      <c r="G281" s="172">
        <v>1</v>
      </c>
      <c r="H281" s="220"/>
      <c r="I281" s="221"/>
      <c r="J281" s="222"/>
      <c r="K281" s="226">
        <v>46920</v>
      </c>
      <c r="L281" s="224">
        <f t="shared" si="26"/>
        <v>0</v>
      </c>
      <c r="M281" s="225">
        <f t="shared" si="27"/>
        <v>0</v>
      </c>
      <c r="N281" s="226">
        <f t="shared" si="28"/>
        <v>46920</v>
      </c>
      <c r="O281" s="227">
        <f t="shared" si="25"/>
        <v>0</v>
      </c>
    </row>
    <row r="282" spans="1:15" s="187" customFormat="1" ht="45" customHeight="1" x14ac:dyDescent="0.25">
      <c r="A282" s="195"/>
      <c r="B282" s="424"/>
      <c r="C282" s="279" t="s">
        <v>345</v>
      </c>
      <c r="D282" s="171" t="s">
        <v>479</v>
      </c>
      <c r="E282" s="172"/>
      <c r="F282" s="171" t="s">
        <v>435</v>
      </c>
      <c r="G282" s="172">
        <v>1</v>
      </c>
      <c r="H282" s="220"/>
      <c r="I282" s="221"/>
      <c r="J282" s="222"/>
      <c r="K282" s="226">
        <v>242250</v>
      </c>
      <c r="L282" s="224">
        <f t="shared" si="26"/>
        <v>0</v>
      </c>
      <c r="M282" s="225">
        <f t="shared" si="27"/>
        <v>0</v>
      </c>
      <c r="N282" s="226">
        <f t="shared" si="28"/>
        <v>242250</v>
      </c>
      <c r="O282" s="227">
        <f t="shared" si="25"/>
        <v>0</v>
      </c>
    </row>
    <row r="283" spans="1:15" s="187" customFormat="1" ht="15.75" x14ac:dyDescent="0.25">
      <c r="A283" s="207" t="s">
        <v>531</v>
      </c>
      <c r="B283" s="208"/>
      <c r="C283" s="261"/>
      <c r="D283" s="158"/>
      <c r="E283" s="159"/>
      <c r="F283" s="158"/>
      <c r="G283" s="159"/>
      <c r="H283" s="262"/>
      <c r="I283" s="263"/>
      <c r="J283" s="264"/>
      <c r="K283" s="265"/>
      <c r="L283" s="266"/>
      <c r="M283" s="267"/>
      <c r="N283" s="265"/>
      <c r="O283" s="268"/>
    </row>
    <row r="284" spans="1:15" s="187" customFormat="1" ht="15.75" x14ac:dyDescent="0.25">
      <c r="A284" s="198" t="s">
        <v>522</v>
      </c>
      <c r="B284" s="200"/>
      <c r="C284" s="245"/>
      <c r="D284" s="177"/>
      <c r="E284" s="178"/>
      <c r="F284" s="177"/>
      <c r="G284" s="178"/>
      <c r="H284" s="246"/>
      <c r="I284" s="247"/>
      <c r="J284" s="248"/>
      <c r="K284" s="249"/>
      <c r="L284" s="250"/>
      <c r="M284" s="251"/>
      <c r="N284" s="249"/>
      <c r="O284" s="252"/>
    </row>
    <row r="285" spans="1:15" s="187" customFormat="1" ht="20.100000000000001" customHeight="1" x14ac:dyDescent="0.25">
      <c r="A285" s="195"/>
      <c r="B285" s="425"/>
      <c r="C285" s="219" t="s">
        <v>346</v>
      </c>
      <c r="D285" s="171" t="s">
        <v>469</v>
      </c>
      <c r="E285" s="172"/>
      <c r="F285" s="171" t="s">
        <v>430</v>
      </c>
      <c r="G285" s="172">
        <v>1</v>
      </c>
      <c r="H285" s="220"/>
      <c r="I285" s="221"/>
      <c r="J285" s="222"/>
      <c r="K285" s="226">
        <v>328</v>
      </c>
      <c r="L285" s="224">
        <f t="shared" si="26"/>
        <v>0</v>
      </c>
      <c r="M285" s="225">
        <f t="shared" si="27"/>
        <v>0</v>
      </c>
      <c r="N285" s="226">
        <f t="shared" si="28"/>
        <v>328</v>
      </c>
      <c r="O285" s="227">
        <f t="shared" si="25"/>
        <v>0</v>
      </c>
    </row>
    <row r="286" spans="1:15" s="187" customFormat="1" ht="20.100000000000001" customHeight="1" x14ac:dyDescent="0.25">
      <c r="A286" s="195"/>
      <c r="B286" s="426"/>
      <c r="C286" s="219" t="s">
        <v>327</v>
      </c>
      <c r="D286" s="171"/>
      <c r="E286" s="172"/>
      <c r="F286" s="171"/>
      <c r="G286" s="172"/>
      <c r="H286" s="220"/>
      <c r="I286" s="221"/>
      <c r="J286" s="222"/>
      <c r="K286" s="226"/>
      <c r="L286" s="224"/>
      <c r="M286" s="225"/>
      <c r="N286" s="226"/>
      <c r="O286" s="227"/>
    </row>
    <row r="287" spans="1:15" s="187" customFormat="1" ht="15.75" x14ac:dyDescent="0.25">
      <c r="A287" s="198" t="s">
        <v>532</v>
      </c>
      <c r="B287" s="200"/>
      <c r="C287" s="245"/>
      <c r="D287" s="177"/>
      <c r="E287" s="178"/>
      <c r="F287" s="177"/>
      <c r="G287" s="178"/>
      <c r="H287" s="246"/>
      <c r="I287" s="247"/>
      <c r="J287" s="248"/>
      <c r="K287" s="249"/>
      <c r="L287" s="250"/>
      <c r="M287" s="251"/>
      <c r="N287" s="249"/>
      <c r="O287" s="252"/>
    </row>
    <row r="288" spans="1:15" s="187" customFormat="1" ht="45" customHeight="1" x14ac:dyDescent="0.25">
      <c r="A288" s="195"/>
      <c r="B288" s="427"/>
      <c r="C288" s="219" t="s">
        <v>347</v>
      </c>
      <c r="D288" s="171" t="s">
        <v>480</v>
      </c>
      <c r="E288" s="172"/>
      <c r="F288" s="171" t="s">
        <v>55</v>
      </c>
      <c r="G288" s="172"/>
      <c r="H288" s="220"/>
      <c r="I288" s="221"/>
      <c r="J288" s="222"/>
      <c r="K288" s="226">
        <v>486</v>
      </c>
      <c r="L288" s="224">
        <f t="shared" si="26"/>
        <v>0</v>
      </c>
      <c r="M288" s="225">
        <f t="shared" si="27"/>
        <v>0</v>
      </c>
      <c r="N288" s="226">
        <f t="shared" si="28"/>
        <v>486</v>
      </c>
      <c r="O288" s="227">
        <f t="shared" ref="O288:O320" si="29">L288-(L288/100*M288)</f>
        <v>0</v>
      </c>
    </row>
    <row r="289" spans="1:15" s="187" customFormat="1" ht="45" customHeight="1" x14ac:dyDescent="0.25">
      <c r="A289" s="195"/>
      <c r="B289" s="428"/>
      <c r="C289" s="219" t="s">
        <v>348</v>
      </c>
      <c r="D289" s="171"/>
      <c r="E289" s="172"/>
      <c r="F289" s="171" t="s">
        <v>436</v>
      </c>
      <c r="G289" s="172"/>
      <c r="H289" s="220"/>
      <c r="I289" s="221"/>
      <c r="J289" s="222"/>
      <c r="K289" s="226">
        <v>486</v>
      </c>
      <c r="L289" s="224">
        <f t="shared" si="26"/>
        <v>0</v>
      </c>
      <c r="M289" s="225">
        <f t="shared" si="27"/>
        <v>0</v>
      </c>
      <c r="N289" s="226">
        <f t="shared" si="28"/>
        <v>486</v>
      </c>
      <c r="O289" s="227">
        <f t="shared" si="29"/>
        <v>0</v>
      </c>
    </row>
    <row r="290" spans="1:15" s="187" customFormat="1" ht="15.75" x14ac:dyDescent="0.25">
      <c r="A290" s="198" t="s">
        <v>533</v>
      </c>
      <c r="B290" s="200"/>
      <c r="C290" s="245"/>
      <c r="D290" s="177"/>
      <c r="E290" s="178"/>
      <c r="F290" s="177"/>
      <c r="G290" s="178"/>
      <c r="H290" s="246"/>
      <c r="I290" s="247"/>
      <c r="J290" s="248"/>
      <c r="K290" s="249"/>
      <c r="L290" s="250"/>
      <c r="M290" s="251"/>
      <c r="N290" s="249"/>
      <c r="O290" s="252"/>
    </row>
    <row r="291" spans="1:15" s="187" customFormat="1" ht="20.100000000000001" customHeight="1" x14ac:dyDescent="0.25">
      <c r="A291" s="195"/>
      <c r="B291" s="429"/>
      <c r="C291" s="219" t="s">
        <v>349</v>
      </c>
      <c r="D291" s="171"/>
      <c r="E291" s="172"/>
      <c r="F291" s="171" t="s">
        <v>55</v>
      </c>
      <c r="G291" s="172"/>
      <c r="H291" s="220"/>
      <c r="I291" s="221"/>
      <c r="J291" s="222"/>
      <c r="K291" s="226">
        <v>100</v>
      </c>
      <c r="L291" s="224">
        <f t="shared" si="26"/>
        <v>0</v>
      </c>
      <c r="M291" s="225">
        <f t="shared" si="27"/>
        <v>0</v>
      </c>
      <c r="N291" s="226">
        <f t="shared" si="28"/>
        <v>100</v>
      </c>
      <c r="O291" s="227">
        <f t="shared" si="29"/>
        <v>0</v>
      </c>
    </row>
    <row r="292" spans="1:15" s="187" customFormat="1" ht="19.5" customHeight="1" x14ac:dyDescent="0.25">
      <c r="A292" s="195"/>
      <c r="B292" s="430"/>
      <c r="C292" s="219" t="s">
        <v>350</v>
      </c>
      <c r="D292" s="171"/>
      <c r="E292" s="172"/>
      <c r="F292" s="171" t="s">
        <v>436</v>
      </c>
      <c r="G292" s="172"/>
      <c r="H292" s="220"/>
      <c r="I292" s="221"/>
      <c r="J292" s="222"/>
      <c r="K292" s="226">
        <v>100</v>
      </c>
      <c r="L292" s="224">
        <f t="shared" si="26"/>
        <v>0</v>
      </c>
      <c r="M292" s="225">
        <f t="shared" si="27"/>
        <v>0</v>
      </c>
      <c r="N292" s="226">
        <f t="shared" si="28"/>
        <v>100</v>
      </c>
      <c r="O292" s="227">
        <f t="shared" si="29"/>
        <v>0</v>
      </c>
    </row>
    <row r="293" spans="1:15" s="187" customFormat="1" ht="15.75" x14ac:dyDescent="0.25">
      <c r="A293" s="198" t="s">
        <v>534</v>
      </c>
      <c r="B293" s="200"/>
      <c r="C293" s="245"/>
      <c r="D293" s="177"/>
      <c r="E293" s="178"/>
      <c r="F293" s="177"/>
      <c r="G293" s="178"/>
      <c r="H293" s="246"/>
      <c r="I293" s="247"/>
      <c r="J293" s="248"/>
      <c r="K293" s="249"/>
      <c r="L293" s="250"/>
      <c r="M293" s="251"/>
      <c r="N293" s="249"/>
      <c r="O293" s="252"/>
    </row>
    <row r="294" spans="1:15" s="187" customFormat="1" ht="20.100000000000001" customHeight="1" x14ac:dyDescent="0.25">
      <c r="A294" s="195"/>
      <c r="B294" s="420"/>
      <c r="C294" s="219" t="s">
        <v>351</v>
      </c>
      <c r="D294" s="171"/>
      <c r="E294" s="172"/>
      <c r="F294" s="171" t="s">
        <v>55</v>
      </c>
      <c r="G294" s="172"/>
      <c r="H294" s="220"/>
      <c r="I294" s="221"/>
      <c r="J294" s="222"/>
      <c r="K294" s="226">
        <v>126</v>
      </c>
      <c r="L294" s="224">
        <f t="shared" si="26"/>
        <v>0</v>
      </c>
      <c r="M294" s="225">
        <f t="shared" si="27"/>
        <v>0</v>
      </c>
      <c r="N294" s="226">
        <f t="shared" si="28"/>
        <v>126</v>
      </c>
      <c r="O294" s="227">
        <f t="shared" si="29"/>
        <v>0</v>
      </c>
    </row>
    <row r="295" spans="1:15" s="187" customFormat="1" ht="20.100000000000001" customHeight="1" x14ac:dyDescent="0.25">
      <c r="A295" s="195"/>
      <c r="B295" s="422"/>
      <c r="C295" s="219" t="s">
        <v>352</v>
      </c>
      <c r="D295" s="171"/>
      <c r="E295" s="172"/>
      <c r="F295" s="171" t="s">
        <v>436</v>
      </c>
      <c r="G295" s="172"/>
      <c r="H295" s="220"/>
      <c r="I295" s="221"/>
      <c r="J295" s="222"/>
      <c r="K295" s="226">
        <v>126</v>
      </c>
      <c r="L295" s="224">
        <f t="shared" si="26"/>
        <v>0</v>
      </c>
      <c r="M295" s="225">
        <f t="shared" si="27"/>
        <v>0</v>
      </c>
      <c r="N295" s="226">
        <f t="shared" si="28"/>
        <v>126</v>
      </c>
      <c r="O295" s="227">
        <f t="shared" si="29"/>
        <v>0</v>
      </c>
    </row>
    <row r="296" spans="1:15" s="187" customFormat="1" ht="15.75" x14ac:dyDescent="0.25">
      <c r="A296" s="198" t="s">
        <v>535</v>
      </c>
      <c r="B296" s="200"/>
      <c r="C296" s="245"/>
      <c r="D296" s="177"/>
      <c r="E296" s="178"/>
      <c r="F296" s="177"/>
      <c r="G296" s="178"/>
      <c r="H296" s="246"/>
      <c r="I296" s="247"/>
      <c r="J296" s="248"/>
      <c r="K296" s="249"/>
      <c r="L296" s="250"/>
      <c r="M296" s="251"/>
      <c r="N296" s="249"/>
      <c r="O296" s="252"/>
    </row>
    <row r="297" spans="1:15" s="187" customFormat="1" ht="20.100000000000001" customHeight="1" x14ac:dyDescent="0.25">
      <c r="A297" s="195"/>
      <c r="B297" s="420"/>
      <c r="C297" s="219" t="s">
        <v>353</v>
      </c>
      <c r="D297" s="171"/>
      <c r="E297" s="172"/>
      <c r="F297" s="171" t="s">
        <v>55</v>
      </c>
      <c r="G297" s="172"/>
      <c r="H297" s="220"/>
      <c r="I297" s="221"/>
      <c r="J297" s="222"/>
      <c r="K297" s="226">
        <v>112</v>
      </c>
      <c r="L297" s="224">
        <f t="shared" si="26"/>
        <v>0</v>
      </c>
      <c r="M297" s="225">
        <f t="shared" si="27"/>
        <v>0</v>
      </c>
      <c r="N297" s="226">
        <f t="shared" si="28"/>
        <v>112</v>
      </c>
      <c r="O297" s="227">
        <f t="shared" si="29"/>
        <v>0</v>
      </c>
    </row>
    <row r="298" spans="1:15" s="187" customFormat="1" ht="20.100000000000001" customHeight="1" x14ac:dyDescent="0.25">
      <c r="A298" s="195"/>
      <c r="B298" s="422"/>
      <c r="C298" s="219" t="s">
        <v>354</v>
      </c>
      <c r="D298" s="171"/>
      <c r="E298" s="172"/>
      <c r="F298" s="171" t="s">
        <v>436</v>
      </c>
      <c r="G298" s="172"/>
      <c r="H298" s="220"/>
      <c r="I298" s="221"/>
      <c r="J298" s="222"/>
      <c r="K298" s="226">
        <v>112</v>
      </c>
      <c r="L298" s="224">
        <f t="shared" si="26"/>
        <v>0</v>
      </c>
      <c r="M298" s="225">
        <f t="shared" si="27"/>
        <v>0</v>
      </c>
      <c r="N298" s="226">
        <f t="shared" si="28"/>
        <v>112</v>
      </c>
      <c r="O298" s="227">
        <f t="shared" si="29"/>
        <v>0</v>
      </c>
    </row>
    <row r="299" spans="1:15" s="187" customFormat="1" ht="15.75" x14ac:dyDescent="0.25">
      <c r="A299" s="198" t="s">
        <v>536</v>
      </c>
      <c r="B299" s="200"/>
      <c r="C299" s="245"/>
      <c r="D299" s="177"/>
      <c r="E299" s="178"/>
      <c r="F299" s="177"/>
      <c r="G299" s="178"/>
      <c r="H299" s="246"/>
      <c r="I299" s="247"/>
      <c r="J299" s="248"/>
      <c r="K299" s="249"/>
      <c r="L299" s="250"/>
      <c r="M299" s="251"/>
      <c r="N299" s="249"/>
      <c r="O299" s="252"/>
    </row>
    <row r="300" spans="1:15" s="187" customFormat="1" ht="20.100000000000001" customHeight="1" x14ac:dyDescent="0.25">
      <c r="A300" s="195"/>
      <c r="B300" s="420"/>
      <c r="C300" s="219" t="s">
        <v>355</v>
      </c>
      <c r="D300" s="171"/>
      <c r="E300" s="172"/>
      <c r="F300" s="171" t="s">
        <v>55</v>
      </c>
      <c r="G300" s="172"/>
      <c r="H300" s="220"/>
      <c r="I300" s="221"/>
      <c r="J300" s="222"/>
      <c r="K300" s="226">
        <v>398</v>
      </c>
      <c r="L300" s="224">
        <f t="shared" si="26"/>
        <v>0</v>
      </c>
      <c r="M300" s="225">
        <f t="shared" si="27"/>
        <v>0</v>
      </c>
      <c r="N300" s="226">
        <f t="shared" si="28"/>
        <v>398</v>
      </c>
      <c r="O300" s="227">
        <f t="shared" si="29"/>
        <v>0</v>
      </c>
    </row>
    <row r="301" spans="1:15" s="187" customFormat="1" ht="20.100000000000001" customHeight="1" x14ac:dyDescent="0.25">
      <c r="A301" s="195"/>
      <c r="B301" s="422"/>
      <c r="C301" s="219" t="s">
        <v>356</v>
      </c>
      <c r="D301" s="171"/>
      <c r="E301" s="172"/>
      <c r="F301" s="171" t="s">
        <v>436</v>
      </c>
      <c r="G301" s="172"/>
      <c r="H301" s="220"/>
      <c r="I301" s="221"/>
      <c r="J301" s="222"/>
      <c r="K301" s="226">
        <v>398</v>
      </c>
      <c r="L301" s="224">
        <f t="shared" si="26"/>
        <v>0</v>
      </c>
      <c r="M301" s="225">
        <f t="shared" si="27"/>
        <v>0</v>
      </c>
      <c r="N301" s="226">
        <f t="shared" si="28"/>
        <v>398</v>
      </c>
      <c r="O301" s="227">
        <f t="shared" si="29"/>
        <v>0</v>
      </c>
    </row>
    <row r="302" spans="1:15" s="187" customFormat="1" ht="15.75" x14ac:dyDescent="0.25">
      <c r="A302" s="198" t="s">
        <v>537</v>
      </c>
      <c r="B302" s="200"/>
      <c r="C302" s="245"/>
      <c r="D302" s="177"/>
      <c r="E302" s="178"/>
      <c r="F302" s="177"/>
      <c r="G302" s="178"/>
      <c r="H302" s="246"/>
      <c r="I302" s="247"/>
      <c r="J302" s="248"/>
      <c r="K302" s="249"/>
      <c r="L302" s="250"/>
      <c r="M302" s="251"/>
      <c r="N302" s="249"/>
      <c r="O302" s="252"/>
    </row>
    <row r="303" spans="1:15" s="187" customFormat="1" ht="20.100000000000001" customHeight="1" x14ac:dyDescent="0.25">
      <c r="A303" s="195"/>
      <c r="B303" s="420"/>
      <c r="C303" s="219" t="s">
        <v>357</v>
      </c>
      <c r="D303" s="171"/>
      <c r="E303" s="172"/>
      <c r="F303" s="171" t="s">
        <v>55</v>
      </c>
      <c r="G303" s="172"/>
      <c r="H303" s="220"/>
      <c r="I303" s="221"/>
      <c r="J303" s="222"/>
      <c r="K303" s="226">
        <v>110</v>
      </c>
      <c r="L303" s="224">
        <f t="shared" si="26"/>
        <v>0</v>
      </c>
      <c r="M303" s="225">
        <f t="shared" si="27"/>
        <v>0</v>
      </c>
      <c r="N303" s="226">
        <f t="shared" si="28"/>
        <v>110</v>
      </c>
      <c r="O303" s="227">
        <f t="shared" si="29"/>
        <v>0</v>
      </c>
    </row>
    <row r="304" spans="1:15" s="187" customFormat="1" ht="20.100000000000001" customHeight="1" x14ac:dyDescent="0.25">
      <c r="A304" s="195"/>
      <c r="B304" s="422"/>
      <c r="C304" s="219" t="s">
        <v>358</v>
      </c>
      <c r="D304" s="171"/>
      <c r="E304" s="172"/>
      <c r="F304" s="171" t="s">
        <v>436</v>
      </c>
      <c r="G304" s="172"/>
      <c r="H304" s="220"/>
      <c r="I304" s="221"/>
      <c r="J304" s="222"/>
      <c r="K304" s="226">
        <v>110</v>
      </c>
      <c r="L304" s="224">
        <f t="shared" si="26"/>
        <v>0</v>
      </c>
      <c r="M304" s="225">
        <f t="shared" si="27"/>
        <v>0</v>
      </c>
      <c r="N304" s="226">
        <f t="shared" si="28"/>
        <v>110</v>
      </c>
      <c r="O304" s="227">
        <f t="shared" si="29"/>
        <v>0</v>
      </c>
    </row>
    <row r="305" spans="1:15" s="187" customFormat="1" ht="15.75" x14ac:dyDescent="0.25">
      <c r="A305" s="198" t="s">
        <v>538</v>
      </c>
      <c r="B305" s="200"/>
      <c r="C305" s="245"/>
      <c r="D305" s="177"/>
      <c r="E305" s="178"/>
      <c r="F305" s="177"/>
      <c r="G305" s="178"/>
      <c r="H305" s="246"/>
      <c r="I305" s="247"/>
      <c r="J305" s="248"/>
      <c r="K305" s="249"/>
      <c r="L305" s="250"/>
      <c r="M305" s="251"/>
      <c r="N305" s="249"/>
      <c r="O305" s="252"/>
    </row>
    <row r="306" spans="1:15" s="187" customFormat="1" ht="20.100000000000001" customHeight="1" x14ac:dyDescent="0.25">
      <c r="A306" s="195"/>
      <c r="B306" s="420"/>
      <c r="C306" s="219" t="s">
        <v>359</v>
      </c>
      <c r="D306" s="171"/>
      <c r="E306" s="172"/>
      <c r="F306" s="171" t="s">
        <v>55</v>
      </c>
      <c r="G306" s="172"/>
      <c r="H306" s="220"/>
      <c r="I306" s="221"/>
      <c r="J306" s="222"/>
      <c r="K306" s="226">
        <v>100</v>
      </c>
      <c r="L306" s="224">
        <f t="shared" ref="L306:L340" si="30">$K306*$J306</f>
        <v>0</v>
      </c>
      <c r="M306" s="225">
        <f t="shared" ref="M306:M340" si="31">$M$3</f>
        <v>0</v>
      </c>
      <c r="N306" s="226">
        <f t="shared" ref="N306:N340" si="32">$K306-($K306/100*$M306)</f>
        <v>100</v>
      </c>
      <c r="O306" s="227">
        <f t="shared" si="29"/>
        <v>0</v>
      </c>
    </row>
    <row r="307" spans="1:15" s="187" customFormat="1" ht="20.100000000000001" customHeight="1" x14ac:dyDescent="0.25">
      <c r="A307" s="195"/>
      <c r="B307" s="422"/>
      <c r="C307" s="219" t="s">
        <v>360</v>
      </c>
      <c r="D307" s="171"/>
      <c r="E307" s="172"/>
      <c r="F307" s="171" t="s">
        <v>436</v>
      </c>
      <c r="G307" s="172"/>
      <c r="H307" s="220"/>
      <c r="I307" s="221"/>
      <c r="J307" s="222"/>
      <c r="K307" s="226">
        <v>100</v>
      </c>
      <c r="L307" s="224">
        <f t="shared" si="30"/>
        <v>0</v>
      </c>
      <c r="M307" s="225">
        <f t="shared" si="31"/>
        <v>0</v>
      </c>
      <c r="N307" s="226">
        <f t="shared" si="32"/>
        <v>100</v>
      </c>
      <c r="O307" s="227">
        <f t="shared" si="29"/>
        <v>0</v>
      </c>
    </row>
    <row r="308" spans="1:15" s="187" customFormat="1" ht="15.75" x14ac:dyDescent="0.25">
      <c r="A308" s="207" t="s">
        <v>539</v>
      </c>
      <c r="B308" s="208"/>
      <c r="C308" s="261"/>
      <c r="D308" s="158"/>
      <c r="E308" s="159"/>
      <c r="F308" s="158"/>
      <c r="G308" s="159"/>
      <c r="H308" s="262"/>
      <c r="I308" s="263"/>
      <c r="J308" s="264"/>
      <c r="K308" s="265"/>
      <c r="L308" s="266"/>
      <c r="M308" s="267"/>
      <c r="N308" s="265"/>
      <c r="O308" s="268"/>
    </row>
    <row r="309" spans="1:15" s="187" customFormat="1" ht="15.75" x14ac:dyDescent="0.25">
      <c r="A309" s="198" t="s">
        <v>540</v>
      </c>
      <c r="B309" s="200"/>
      <c r="C309" s="245"/>
      <c r="D309" s="177"/>
      <c r="E309" s="178"/>
      <c r="F309" s="177"/>
      <c r="G309" s="178"/>
      <c r="H309" s="246"/>
      <c r="I309" s="247"/>
      <c r="J309" s="248"/>
      <c r="K309" s="249"/>
      <c r="L309" s="250"/>
      <c r="M309" s="251"/>
      <c r="N309" s="249"/>
      <c r="O309" s="252"/>
    </row>
    <row r="310" spans="1:15" s="187" customFormat="1" ht="45" customHeight="1" x14ac:dyDescent="0.25">
      <c r="A310" s="195"/>
      <c r="B310" s="429"/>
      <c r="C310" s="219" t="s">
        <v>361</v>
      </c>
      <c r="D310" s="171" t="s">
        <v>481</v>
      </c>
      <c r="E310" s="172"/>
      <c r="F310" s="171"/>
      <c r="G310" s="172"/>
      <c r="H310" s="220"/>
      <c r="I310" s="221"/>
      <c r="J310" s="222"/>
      <c r="K310" s="226">
        <v>236</v>
      </c>
      <c r="L310" s="224">
        <f t="shared" si="30"/>
        <v>0</v>
      </c>
      <c r="M310" s="225">
        <f t="shared" si="31"/>
        <v>0</v>
      </c>
      <c r="N310" s="226">
        <f t="shared" si="32"/>
        <v>236</v>
      </c>
      <c r="O310" s="227">
        <f t="shared" si="29"/>
        <v>0</v>
      </c>
    </row>
    <row r="311" spans="1:15" s="187" customFormat="1" ht="45" customHeight="1" x14ac:dyDescent="0.25">
      <c r="A311" s="195"/>
      <c r="B311" s="430"/>
      <c r="C311" s="219" t="s">
        <v>362</v>
      </c>
      <c r="D311" s="171" t="s">
        <v>482</v>
      </c>
      <c r="E311" s="172"/>
      <c r="F311" s="171"/>
      <c r="G311" s="172"/>
      <c r="H311" s="220"/>
      <c r="I311" s="221"/>
      <c r="J311" s="222"/>
      <c r="K311" s="226">
        <v>236</v>
      </c>
      <c r="L311" s="224">
        <f t="shared" si="30"/>
        <v>0</v>
      </c>
      <c r="M311" s="225">
        <f t="shared" si="31"/>
        <v>0</v>
      </c>
      <c r="N311" s="226">
        <f t="shared" si="32"/>
        <v>236</v>
      </c>
      <c r="O311" s="227">
        <f t="shared" si="29"/>
        <v>0</v>
      </c>
    </row>
    <row r="312" spans="1:15" s="187" customFormat="1" ht="15.75" x14ac:dyDescent="0.25">
      <c r="A312" s="198" t="s">
        <v>541</v>
      </c>
      <c r="B312" s="200"/>
      <c r="C312" s="245"/>
      <c r="D312" s="177"/>
      <c r="E312" s="178"/>
      <c r="F312" s="177"/>
      <c r="G312" s="178"/>
      <c r="H312" s="246"/>
      <c r="I312" s="247"/>
      <c r="J312" s="248"/>
      <c r="K312" s="249"/>
      <c r="L312" s="250"/>
      <c r="M312" s="251"/>
      <c r="N312" s="249"/>
      <c r="O312" s="252"/>
    </row>
    <row r="313" spans="1:15" s="187" customFormat="1" ht="45" customHeight="1" x14ac:dyDescent="0.25">
      <c r="A313" s="195"/>
      <c r="B313" s="429"/>
      <c r="C313" s="219" t="s">
        <v>363</v>
      </c>
      <c r="D313" s="171" t="s">
        <v>483</v>
      </c>
      <c r="E313" s="172"/>
      <c r="F313" s="171"/>
      <c r="G313" s="172"/>
      <c r="H313" s="220"/>
      <c r="I313" s="221"/>
      <c r="J313" s="222"/>
      <c r="K313" s="226">
        <v>338</v>
      </c>
      <c r="L313" s="224">
        <f t="shared" si="30"/>
        <v>0</v>
      </c>
      <c r="M313" s="225">
        <f t="shared" si="31"/>
        <v>0</v>
      </c>
      <c r="N313" s="226">
        <f t="shared" si="32"/>
        <v>338</v>
      </c>
      <c r="O313" s="227">
        <f t="shared" si="29"/>
        <v>0</v>
      </c>
    </row>
    <row r="314" spans="1:15" s="187" customFormat="1" ht="45" customHeight="1" x14ac:dyDescent="0.25">
      <c r="A314" s="195"/>
      <c r="B314" s="430"/>
      <c r="C314" s="219" t="s">
        <v>364</v>
      </c>
      <c r="D314" s="171"/>
      <c r="E314" s="172"/>
      <c r="F314" s="171"/>
      <c r="G314" s="172"/>
      <c r="H314" s="220"/>
      <c r="I314" s="221"/>
      <c r="J314" s="222"/>
      <c r="K314" s="226">
        <v>648</v>
      </c>
      <c r="L314" s="224">
        <f t="shared" si="30"/>
        <v>0</v>
      </c>
      <c r="M314" s="225">
        <f t="shared" si="31"/>
        <v>0</v>
      </c>
      <c r="N314" s="226">
        <f t="shared" si="32"/>
        <v>648</v>
      </c>
      <c r="O314" s="227">
        <f t="shared" si="29"/>
        <v>0</v>
      </c>
    </row>
    <row r="315" spans="1:15" s="187" customFormat="1" ht="35.1" customHeight="1" x14ac:dyDescent="0.25">
      <c r="A315" s="195"/>
      <c r="B315" s="446"/>
      <c r="C315" s="219" t="s">
        <v>365</v>
      </c>
      <c r="D315" s="171" t="s">
        <v>484</v>
      </c>
      <c r="E315" s="172"/>
      <c r="F315" s="171"/>
      <c r="G315" s="172"/>
      <c r="H315" s="220"/>
      <c r="I315" s="221"/>
      <c r="J315" s="222"/>
      <c r="K315" s="226">
        <v>494</v>
      </c>
      <c r="L315" s="224">
        <f t="shared" si="30"/>
        <v>0</v>
      </c>
      <c r="M315" s="225">
        <f t="shared" si="31"/>
        <v>0</v>
      </c>
      <c r="N315" s="226">
        <f t="shared" si="32"/>
        <v>494</v>
      </c>
      <c r="O315" s="227">
        <f t="shared" si="29"/>
        <v>0</v>
      </c>
    </row>
    <row r="316" spans="1:15" s="187" customFormat="1" ht="35.1" customHeight="1" x14ac:dyDescent="0.25">
      <c r="A316" s="195"/>
      <c r="B316" s="447"/>
      <c r="C316" s="219" t="s">
        <v>366</v>
      </c>
      <c r="D316" s="171"/>
      <c r="E316" s="172"/>
      <c r="F316" s="171"/>
      <c r="G316" s="172"/>
      <c r="H316" s="220"/>
      <c r="I316" s="221"/>
      <c r="J316" s="222"/>
      <c r="K316" s="226">
        <v>1042</v>
      </c>
      <c r="L316" s="224">
        <f t="shared" si="30"/>
        <v>0</v>
      </c>
      <c r="M316" s="225">
        <f t="shared" si="31"/>
        <v>0</v>
      </c>
      <c r="N316" s="226">
        <f t="shared" si="32"/>
        <v>1042</v>
      </c>
      <c r="O316" s="227">
        <f t="shared" si="29"/>
        <v>0</v>
      </c>
    </row>
    <row r="317" spans="1:15" s="187" customFormat="1" ht="35.1" customHeight="1" x14ac:dyDescent="0.25">
      <c r="A317" s="195"/>
      <c r="B317" s="448"/>
      <c r="C317" s="219" t="s">
        <v>367</v>
      </c>
      <c r="D317" s="171"/>
      <c r="E317" s="172"/>
      <c r="F317" s="171"/>
      <c r="G317" s="172"/>
      <c r="H317" s="220"/>
      <c r="I317" s="221"/>
      <c r="J317" s="222"/>
      <c r="K317" s="226">
        <v>760</v>
      </c>
      <c r="L317" s="224">
        <f t="shared" si="30"/>
        <v>0</v>
      </c>
      <c r="M317" s="225">
        <f t="shared" si="31"/>
        <v>0</v>
      </c>
      <c r="N317" s="226">
        <f t="shared" si="32"/>
        <v>760</v>
      </c>
      <c r="O317" s="227">
        <f t="shared" si="29"/>
        <v>0</v>
      </c>
    </row>
    <row r="318" spans="1:15" s="187" customFormat="1" ht="15.75" x14ac:dyDescent="0.25">
      <c r="A318" s="198" t="s">
        <v>542</v>
      </c>
      <c r="B318" s="200"/>
      <c r="C318" s="245"/>
      <c r="D318" s="177"/>
      <c r="E318" s="178"/>
      <c r="F318" s="177"/>
      <c r="G318" s="178"/>
      <c r="H318" s="246"/>
      <c r="I318" s="247"/>
      <c r="J318" s="248"/>
      <c r="K318" s="249"/>
      <c r="L318" s="250"/>
      <c r="M318" s="251"/>
      <c r="N318" s="249"/>
      <c r="O318" s="252"/>
    </row>
    <row r="319" spans="1:15" s="187" customFormat="1" ht="39.950000000000003" customHeight="1" x14ac:dyDescent="0.25">
      <c r="A319" s="195"/>
      <c r="B319" s="429"/>
      <c r="C319" s="219" t="s">
        <v>368</v>
      </c>
      <c r="D319" s="171" t="s">
        <v>485</v>
      </c>
      <c r="E319" s="172"/>
      <c r="F319" s="171"/>
      <c r="G319" s="172"/>
      <c r="H319" s="220"/>
      <c r="I319" s="221"/>
      <c r="J319" s="222"/>
      <c r="K319" s="226">
        <v>4872</v>
      </c>
      <c r="L319" s="224">
        <f t="shared" si="30"/>
        <v>0</v>
      </c>
      <c r="M319" s="225">
        <f t="shared" si="31"/>
        <v>0</v>
      </c>
      <c r="N319" s="226">
        <f t="shared" si="32"/>
        <v>4872</v>
      </c>
      <c r="O319" s="227">
        <f t="shared" si="29"/>
        <v>0</v>
      </c>
    </row>
    <row r="320" spans="1:15" s="187" customFormat="1" ht="39.950000000000003" customHeight="1" x14ac:dyDescent="0.25">
      <c r="A320" s="195"/>
      <c r="B320" s="430"/>
      <c r="C320" s="219" t="s">
        <v>369</v>
      </c>
      <c r="D320" s="171"/>
      <c r="E320" s="172"/>
      <c r="F320" s="171"/>
      <c r="G320" s="172"/>
      <c r="H320" s="220"/>
      <c r="I320" s="221"/>
      <c r="J320" s="222"/>
      <c r="K320" s="226">
        <v>4234</v>
      </c>
      <c r="L320" s="224">
        <f t="shared" si="30"/>
        <v>0</v>
      </c>
      <c r="M320" s="225">
        <f t="shared" si="31"/>
        <v>0</v>
      </c>
      <c r="N320" s="226">
        <f t="shared" si="32"/>
        <v>4234</v>
      </c>
      <c r="O320" s="227">
        <f t="shared" si="29"/>
        <v>0</v>
      </c>
    </row>
    <row r="321" spans="1:15" s="187" customFormat="1" ht="15.75" x14ac:dyDescent="0.25">
      <c r="A321" s="198" t="s">
        <v>543</v>
      </c>
      <c r="B321" s="200"/>
      <c r="C321" s="245"/>
      <c r="D321" s="177"/>
      <c r="E321" s="178"/>
      <c r="F321" s="177"/>
      <c r="G321" s="178"/>
      <c r="H321" s="246"/>
      <c r="I321" s="247"/>
      <c r="J321" s="248"/>
      <c r="K321" s="249"/>
      <c r="L321" s="250"/>
      <c r="M321" s="251"/>
      <c r="N321" s="249"/>
      <c r="O321" s="252"/>
    </row>
    <row r="322" spans="1:15" s="187" customFormat="1" ht="35.1" customHeight="1" x14ac:dyDescent="0.25">
      <c r="A322" s="195"/>
      <c r="B322" s="420"/>
      <c r="C322" s="219" t="s">
        <v>370</v>
      </c>
      <c r="D322" s="171"/>
      <c r="E322" s="172"/>
      <c r="F322" s="171" t="s">
        <v>437</v>
      </c>
      <c r="G322" s="172"/>
      <c r="H322" s="220"/>
      <c r="I322" s="221"/>
      <c r="J322" s="222"/>
      <c r="K322" s="226">
        <v>204</v>
      </c>
      <c r="L322" s="224">
        <f t="shared" si="30"/>
        <v>0</v>
      </c>
      <c r="M322" s="225">
        <f t="shared" si="31"/>
        <v>0</v>
      </c>
      <c r="N322" s="226">
        <f t="shared" si="32"/>
        <v>204</v>
      </c>
      <c r="O322" s="227">
        <f t="shared" ref="O322:O360" si="33">L322-(L322/100*M322)</f>
        <v>0</v>
      </c>
    </row>
    <row r="323" spans="1:15" s="187" customFormat="1" ht="35.1" customHeight="1" x14ac:dyDescent="0.25">
      <c r="A323" s="195"/>
      <c r="B323" s="422"/>
      <c r="C323" s="219" t="s">
        <v>371</v>
      </c>
      <c r="D323" s="171" t="s">
        <v>486</v>
      </c>
      <c r="E323" s="172"/>
      <c r="F323" s="171" t="s">
        <v>430</v>
      </c>
      <c r="G323" s="172"/>
      <c r="H323" s="220"/>
      <c r="I323" s="221"/>
      <c r="J323" s="222"/>
      <c r="K323" s="226">
        <v>204</v>
      </c>
      <c r="L323" s="224">
        <f t="shared" si="30"/>
        <v>0</v>
      </c>
      <c r="M323" s="225">
        <f t="shared" si="31"/>
        <v>0</v>
      </c>
      <c r="N323" s="226">
        <f t="shared" si="32"/>
        <v>204</v>
      </c>
      <c r="O323" s="227">
        <f t="shared" si="33"/>
        <v>0</v>
      </c>
    </row>
    <row r="324" spans="1:15" s="187" customFormat="1" ht="15.75" x14ac:dyDescent="0.25">
      <c r="A324" s="198" t="s">
        <v>544</v>
      </c>
      <c r="B324" s="200"/>
      <c r="C324" s="245"/>
      <c r="D324" s="177"/>
      <c r="E324" s="178"/>
      <c r="F324" s="177"/>
      <c r="G324" s="178"/>
      <c r="H324" s="246"/>
      <c r="I324" s="247"/>
      <c r="J324" s="248"/>
      <c r="K324" s="249"/>
      <c r="L324" s="250"/>
      <c r="M324" s="251"/>
      <c r="N324" s="249"/>
      <c r="O324" s="252"/>
    </row>
    <row r="325" spans="1:15" s="187" customFormat="1" ht="30" customHeight="1" x14ac:dyDescent="0.25">
      <c r="A325" s="195"/>
      <c r="B325" s="429"/>
      <c r="C325" s="219" t="s">
        <v>372</v>
      </c>
      <c r="D325" s="171"/>
      <c r="E325" s="172"/>
      <c r="F325" s="171" t="s">
        <v>438</v>
      </c>
      <c r="G325" s="172"/>
      <c r="H325" s="220"/>
      <c r="I325" s="221"/>
      <c r="J325" s="222"/>
      <c r="K325" s="226">
        <v>602</v>
      </c>
      <c r="L325" s="224">
        <f t="shared" si="30"/>
        <v>0</v>
      </c>
      <c r="M325" s="225">
        <f t="shared" si="31"/>
        <v>0</v>
      </c>
      <c r="N325" s="226">
        <f t="shared" si="32"/>
        <v>602</v>
      </c>
      <c r="O325" s="227">
        <f t="shared" si="33"/>
        <v>0</v>
      </c>
    </row>
    <row r="326" spans="1:15" s="187" customFormat="1" ht="30" customHeight="1" x14ac:dyDescent="0.25">
      <c r="A326" s="195"/>
      <c r="B326" s="445"/>
      <c r="C326" s="219" t="s">
        <v>373</v>
      </c>
      <c r="D326" s="171" t="s">
        <v>487</v>
      </c>
      <c r="E326" s="172"/>
      <c r="F326" s="171" t="s">
        <v>438</v>
      </c>
      <c r="G326" s="172"/>
      <c r="H326" s="220"/>
      <c r="I326" s="221"/>
      <c r="J326" s="222"/>
      <c r="K326" s="226">
        <v>1698</v>
      </c>
      <c r="L326" s="224">
        <f t="shared" si="30"/>
        <v>0</v>
      </c>
      <c r="M326" s="225">
        <f t="shared" si="31"/>
        <v>0</v>
      </c>
      <c r="N326" s="226">
        <f t="shared" si="32"/>
        <v>1698</v>
      </c>
      <c r="O326" s="227">
        <f t="shared" si="33"/>
        <v>0</v>
      </c>
    </row>
    <row r="327" spans="1:15" s="187" customFormat="1" ht="30" customHeight="1" x14ac:dyDescent="0.25">
      <c r="A327" s="195"/>
      <c r="B327" s="430"/>
      <c r="C327" s="219" t="s">
        <v>374</v>
      </c>
      <c r="D327" s="171" t="s">
        <v>488</v>
      </c>
      <c r="E327" s="172"/>
      <c r="F327" s="171" t="s">
        <v>439</v>
      </c>
      <c r="G327" s="172"/>
      <c r="H327" s="220"/>
      <c r="I327" s="221"/>
      <c r="J327" s="222"/>
      <c r="K327" s="226">
        <v>1468</v>
      </c>
      <c r="L327" s="224">
        <f t="shared" si="30"/>
        <v>0</v>
      </c>
      <c r="M327" s="225">
        <f t="shared" si="31"/>
        <v>0</v>
      </c>
      <c r="N327" s="226">
        <f t="shared" si="32"/>
        <v>1468</v>
      </c>
      <c r="O327" s="227">
        <f t="shared" si="33"/>
        <v>0</v>
      </c>
    </row>
    <row r="328" spans="1:15" s="187" customFormat="1" ht="15.75" x14ac:dyDescent="0.25">
      <c r="A328" s="198" t="s">
        <v>545</v>
      </c>
      <c r="B328" s="200"/>
      <c r="C328" s="245"/>
      <c r="D328" s="177"/>
      <c r="E328" s="178"/>
      <c r="F328" s="177"/>
      <c r="G328" s="178"/>
      <c r="H328" s="246"/>
      <c r="I328" s="247"/>
      <c r="J328" s="248"/>
      <c r="K328" s="249"/>
      <c r="L328" s="250"/>
      <c r="M328" s="251"/>
      <c r="N328" s="249"/>
      <c r="O328" s="252"/>
    </row>
    <row r="329" spans="1:15" s="187" customFormat="1" ht="80.099999999999994" customHeight="1" x14ac:dyDescent="0.25">
      <c r="A329" s="195"/>
      <c r="B329" s="196"/>
      <c r="C329" s="219" t="s">
        <v>235</v>
      </c>
      <c r="D329" s="171"/>
      <c r="E329" s="172"/>
      <c r="F329" s="171" t="s">
        <v>75</v>
      </c>
      <c r="G329" s="172"/>
      <c r="H329" s="220"/>
      <c r="I329" s="221"/>
      <c r="J329" s="222"/>
      <c r="K329" s="226">
        <v>194</v>
      </c>
      <c r="L329" s="224">
        <f t="shared" si="30"/>
        <v>0</v>
      </c>
      <c r="M329" s="225">
        <f t="shared" si="31"/>
        <v>0</v>
      </c>
      <c r="N329" s="226">
        <f t="shared" si="32"/>
        <v>194</v>
      </c>
      <c r="O329" s="227">
        <f t="shared" si="33"/>
        <v>0</v>
      </c>
    </row>
    <row r="330" spans="1:15" s="187" customFormat="1" ht="15.75" x14ac:dyDescent="0.25">
      <c r="A330" s="198" t="s">
        <v>546</v>
      </c>
      <c r="B330" s="200"/>
      <c r="C330" s="245"/>
      <c r="D330" s="177"/>
      <c r="E330" s="178"/>
      <c r="F330" s="177"/>
      <c r="G330" s="178"/>
      <c r="H330" s="246"/>
      <c r="I330" s="247"/>
      <c r="J330" s="248"/>
      <c r="K330" s="249"/>
      <c r="L330" s="250"/>
      <c r="M330" s="251"/>
      <c r="N330" s="249"/>
      <c r="O330" s="252"/>
    </row>
    <row r="331" spans="1:15" s="187" customFormat="1" ht="30" customHeight="1" x14ac:dyDescent="0.25">
      <c r="A331" s="195"/>
      <c r="B331" s="429"/>
      <c r="C331" s="219" t="s">
        <v>375</v>
      </c>
      <c r="D331" s="171"/>
      <c r="E331" s="172"/>
      <c r="F331" s="171" t="s">
        <v>440</v>
      </c>
      <c r="G331" s="172"/>
      <c r="H331" s="220"/>
      <c r="I331" s="221"/>
      <c r="J331" s="222"/>
      <c r="K331" s="226">
        <v>318</v>
      </c>
      <c r="L331" s="224">
        <f t="shared" si="30"/>
        <v>0</v>
      </c>
      <c r="M331" s="225">
        <f t="shared" si="31"/>
        <v>0</v>
      </c>
      <c r="N331" s="226">
        <f t="shared" si="32"/>
        <v>318</v>
      </c>
      <c r="O331" s="227">
        <f t="shared" si="33"/>
        <v>0</v>
      </c>
    </row>
    <row r="332" spans="1:15" s="187" customFormat="1" ht="30" customHeight="1" x14ac:dyDescent="0.25">
      <c r="A332" s="195"/>
      <c r="B332" s="445"/>
      <c r="C332" s="219" t="s">
        <v>376</v>
      </c>
      <c r="D332" s="171"/>
      <c r="E332" s="172"/>
      <c r="F332" s="171" t="s">
        <v>441</v>
      </c>
      <c r="G332" s="172"/>
      <c r="H332" s="220"/>
      <c r="I332" s="221"/>
      <c r="J332" s="222"/>
      <c r="K332" s="226">
        <v>264</v>
      </c>
      <c r="L332" s="224">
        <f t="shared" si="30"/>
        <v>0</v>
      </c>
      <c r="M332" s="225">
        <f t="shared" si="31"/>
        <v>0</v>
      </c>
      <c r="N332" s="226">
        <f t="shared" si="32"/>
        <v>264</v>
      </c>
      <c r="O332" s="227">
        <f t="shared" si="33"/>
        <v>0</v>
      </c>
    </row>
    <row r="333" spans="1:15" s="187" customFormat="1" ht="30" customHeight="1" x14ac:dyDescent="0.25">
      <c r="A333" s="195"/>
      <c r="B333" s="430"/>
      <c r="C333" s="219" t="s">
        <v>377</v>
      </c>
      <c r="D333" s="171"/>
      <c r="E333" s="172"/>
      <c r="F333" s="171" t="s">
        <v>442</v>
      </c>
      <c r="G333" s="172"/>
      <c r="H333" s="220"/>
      <c r="I333" s="221"/>
      <c r="J333" s="222"/>
      <c r="K333" s="226">
        <v>240</v>
      </c>
      <c r="L333" s="224">
        <f t="shared" si="30"/>
        <v>0</v>
      </c>
      <c r="M333" s="225">
        <f t="shared" si="31"/>
        <v>0</v>
      </c>
      <c r="N333" s="226">
        <f t="shared" si="32"/>
        <v>240</v>
      </c>
      <c r="O333" s="227">
        <f t="shared" si="33"/>
        <v>0</v>
      </c>
    </row>
    <row r="334" spans="1:15" s="187" customFormat="1" ht="15.75" x14ac:dyDescent="0.25">
      <c r="A334" s="198" t="s">
        <v>547</v>
      </c>
      <c r="B334" s="200"/>
      <c r="C334" s="283"/>
      <c r="D334" s="284"/>
      <c r="E334" s="285"/>
      <c r="F334" s="284"/>
      <c r="G334" s="286"/>
      <c r="H334" s="287"/>
      <c r="I334" s="288"/>
      <c r="J334" s="289"/>
      <c r="K334" s="290"/>
      <c r="L334" s="291"/>
      <c r="M334" s="292"/>
      <c r="N334" s="293"/>
      <c r="O334" s="294"/>
    </row>
    <row r="335" spans="1:15" s="187" customFormat="1" ht="24.95" customHeight="1" x14ac:dyDescent="0.25">
      <c r="A335" s="195"/>
      <c r="B335" s="420"/>
      <c r="C335" s="295" t="s">
        <v>378</v>
      </c>
      <c r="D335" s="296" t="s">
        <v>482</v>
      </c>
      <c r="E335" s="297"/>
      <c r="F335" s="296" t="s">
        <v>443</v>
      </c>
      <c r="G335" s="298"/>
      <c r="H335" s="299"/>
      <c r="I335" s="300"/>
      <c r="J335" s="301"/>
      <c r="K335" s="302">
        <v>8</v>
      </c>
      <c r="L335" s="306">
        <f>$K335*$J335</f>
        <v>0</v>
      </c>
      <c r="M335" s="303">
        <f t="shared" si="31"/>
        <v>0</v>
      </c>
      <c r="N335" s="304">
        <f>$K335-($K335/100*$M335)</f>
        <v>8</v>
      </c>
      <c r="O335" s="305">
        <f>L335-(L335/100*M335)</f>
        <v>0</v>
      </c>
    </row>
    <row r="336" spans="1:15" s="187" customFormat="1" ht="24.95" customHeight="1" x14ac:dyDescent="0.25">
      <c r="A336" s="195"/>
      <c r="B336" s="421"/>
      <c r="C336" s="219" t="s">
        <v>379</v>
      </c>
      <c r="D336" s="171" t="s">
        <v>481</v>
      </c>
      <c r="E336" s="172"/>
      <c r="F336" s="171" t="s">
        <v>443</v>
      </c>
      <c r="G336" s="38"/>
      <c r="H336" s="220"/>
      <c r="I336" s="221"/>
      <c r="J336" s="222"/>
      <c r="K336" s="282">
        <v>8</v>
      </c>
      <c r="L336" s="307">
        <f>$K336*$J336</f>
        <v>0</v>
      </c>
      <c r="M336" s="280">
        <f t="shared" si="31"/>
        <v>0</v>
      </c>
      <c r="N336" s="226">
        <f>$K336-($K336/100*$M336)</f>
        <v>8</v>
      </c>
      <c r="O336" s="281">
        <f>L336-(L336/100*M336)</f>
        <v>0</v>
      </c>
    </row>
    <row r="337" spans="1:15" s="187" customFormat="1" ht="24.95" customHeight="1" x14ac:dyDescent="0.25">
      <c r="A337" s="195"/>
      <c r="B337" s="421"/>
      <c r="C337" s="219" t="s">
        <v>380</v>
      </c>
      <c r="D337" s="171" t="s">
        <v>489</v>
      </c>
      <c r="E337" s="172"/>
      <c r="F337" s="171" t="s">
        <v>443</v>
      </c>
      <c r="G337" s="38"/>
      <c r="H337" s="220"/>
      <c r="I337" s="221"/>
      <c r="J337" s="222"/>
      <c r="K337" s="282">
        <v>8</v>
      </c>
      <c r="L337" s="307">
        <f>$K337*$J337</f>
        <v>0</v>
      </c>
      <c r="M337" s="280">
        <f t="shared" si="31"/>
        <v>0</v>
      </c>
      <c r="N337" s="226">
        <f>$K337-($K337/100*$M337)</f>
        <v>8</v>
      </c>
      <c r="O337" s="281">
        <f>L337-(L337/100*M337)</f>
        <v>0</v>
      </c>
    </row>
    <row r="338" spans="1:15" s="187" customFormat="1" ht="15.75" x14ac:dyDescent="0.25">
      <c r="A338" s="195"/>
      <c r="B338" s="422"/>
      <c r="C338" s="219" t="s">
        <v>381</v>
      </c>
      <c r="D338" s="171" t="s">
        <v>490</v>
      </c>
      <c r="E338" s="172"/>
      <c r="F338" s="171" t="s">
        <v>443</v>
      </c>
      <c r="G338" s="172"/>
      <c r="H338" s="220"/>
      <c r="I338" s="221"/>
      <c r="J338" s="222"/>
      <c r="K338" s="226">
        <v>8</v>
      </c>
      <c r="L338" s="224">
        <f>$K338*$J338</f>
        <v>0</v>
      </c>
      <c r="M338" s="225">
        <f t="shared" si="31"/>
        <v>0</v>
      </c>
      <c r="N338" s="226">
        <f>$K338-($K338/100*$M338)</f>
        <v>8</v>
      </c>
      <c r="O338" s="227">
        <f>L338-(L338/100*M338)</f>
        <v>0</v>
      </c>
    </row>
    <row r="339" spans="1:15" s="187" customFormat="1" ht="15.75" x14ac:dyDescent="0.25">
      <c r="A339" s="198" t="s">
        <v>548</v>
      </c>
      <c r="B339" s="200"/>
      <c r="C339" s="245"/>
      <c r="D339" s="177"/>
      <c r="E339" s="178"/>
      <c r="F339" s="177"/>
      <c r="G339" s="178"/>
      <c r="H339" s="246"/>
      <c r="I339" s="247"/>
      <c r="J339" s="248"/>
      <c r="K339" s="249"/>
      <c r="L339" s="250"/>
      <c r="M339" s="251"/>
      <c r="N339" s="249"/>
      <c r="O339" s="252"/>
    </row>
    <row r="340" spans="1:15" s="187" customFormat="1" ht="15.75" x14ac:dyDescent="0.25">
      <c r="A340" s="195"/>
      <c r="B340" s="429"/>
      <c r="C340" s="219" t="s">
        <v>382</v>
      </c>
      <c r="D340" s="171" t="s">
        <v>491</v>
      </c>
      <c r="E340" s="172"/>
      <c r="F340" s="171" t="s">
        <v>444</v>
      </c>
      <c r="G340" s="172"/>
      <c r="H340" s="220"/>
      <c r="I340" s="221"/>
      <c r="J340" s="222"/>
      <c r="K340" s="226">
        <v>80</v>
      </c>
      <c r="L340" s="224">
        <f t="shared" si="30"/>
        <v>0</v>
      </c>
      <c r="M340" s="225">
        <f t="shared" si="31"/>
        <v>0</v>
      </c>
      <c r="N340" s="226">
        <f t="shared" si="32"/>
        <v>80</v>
      </c>
      <c r="O340" s="227">
        <f t="shared" si="33"/>
        <v>0</v>
      </c>
    </row>
    <row r="341" spans="1:15" s="187" customFormat="1" ht="15.75" x14ac:dyDescent="0.25">
      <c r="A341" s="195"/>
      <c r="B341" s="445"/>
      <c r="C341" s="219" t="s">
        <v>383</v>
      </c>
      <c r="D341" s="171" t="s">
        <v>491</v>
      </c>
      <c r="E341" s="172"/>
      <c r="F341" s="171" t="s">
        <v>46</v>
      </c>
      <c r="G341" s="172"/>
      <c r="H341" s="220"/>
      <c r="I341" s="221"/>
      <c r="J341" s="222"/>
      <c r="K341" s="226">
        <v>78</v>
      </c>
      <c r="L341" s="224">
        <f t="shared" ref="L341:L379" si="34">$K341*$J341</f>
        <v>0</v>
      </c>
      <c r="M341" s="225">
        <f t="shared" ref="M341:M379" si="35">$M$3</f>
        <v>0</v>
      </c>
      <c r="N341" s="226">
        <f t="shared" ref="N341:N379" si="36">$K341-($K341/100*$M341)</f>
        <v>78</v>
      </c>
      <c r="O341" s="227">
        <f t="shared" si="33"/>
        <v>0</v>
      </c>
    </row>
    <row r="342" spans="1:15" s="187" customFormat="1" ht="15.75" x14ac:dyDescent="0.25">
      <c r="A342" s="195"/>
      <c r="B342" s="445"/>
      <c r="C342" s="219" t="s">
        <v>384</v>
      </c>
      <c r="D342" s="171" t="s">
        <v>491</v>
      </c>
      <c r="E342" s="172"/>
      <c r="F342" s="171" t="s">
        <v>47</v>
      </c>
      <c r="G342" s="172"/>
      <c r="H342" s="220"/>
      <c r="I342" s="221"/>
      <c r="J342" s="222"/>
      <c r="K342" s="226">
        <v>80</v>
      </c>
      <c r="L342" s="224">
        <f t="shared" si="34"/>
        <v>0</v>
      </c>
      <c r="M342" s="225">
        <f t="shared" si="35"/>
        <v>0</v>
      </c>
      <c r="N342" s="226">
        <f t="shared" si="36"/>
        <v>80</v>
      </c>
      <c r="O342" s="227">
        <f t="shared" si="33"/>
        <v>0</v>
      </c>
    </row>
    <row r="343" spans="1:15" s="187" customFormat="1" ht="15.75" x14ac:dyDescent="0.25">
      <c r="A343" s="195"/>
      <c r="B343" s="430"/>
      <c r="C343" s="219" t="s">
        <v>385</v>
      </c>
      <c r="D343" s="171" t="s">
        <v>492</v>
      </c>
      <c r="E343" s="172"/>
      <c r="F343" s="171" t="s">
        <v>47</v>
      </c>
      <c r="G343" s="172"/>
      <c r="H343" s="220"/>
      <c r="I343" s="221"/>
      <c r="J343" s="222"/>
      <c r="K343" s="226">
        <v>80</v>
      </c>
      <c r="L343" s="224">
        <f t="shared" si="34"/>
        <v>0</v>
      </c>
      <c r="M343" s="225">
        <f t="shared" si="35"/>
        <v>0</v>
      </c>
      <c r="N343" s="226">
        <f t="shared" si="36"/>
        <v>80</v>
      </c>
      <c r="O343" s="227">
        <f t="shared" si="33"/>
        <v>0</v>
      </c>
    </row>
    <row r="344" spans="1:15" s="187" customFormat="1" ht="15.75" x14ac:dyDescent="0.25">
      <c r="A344" s="198" t="s">
        <v>549</v>
      </c>
      <c r="B344" s="200"/>
      <c r="C344" s="245"/>
      <c r="D344" s="177"/>
      <c r="E344" s="178"/>
      <c r="F344" s="177"/>
      <c r="G344" s="178"/>
      <c r="H344" s="246"/>
      <c r="I344" s="247"/>
      <c r="J344" s="248"/>
      <c r="K344" s="249"/>
      <c r="L344" s="250"/>
      <c r="M344" s="251"/>
      <c r="N344" s="249"/>
      <c r="O344" s="252"/>
    </row>
    <row r="345" spans="1:15" s="187" customFormat="1" ht="69.95" customHeight="1" x14ac:dyDescent="0.25">
      <c r="A345" s="195"/>
      <c r="B345" s="202"/>
      <c r="C345" s="219" t="s">
        <v>386</v>
      </c>
      <c r="D345" s="171"/>
      <c r="E345" s="172"/>
      <c r="F345" s="171" t="s">
        <v>445</v>
      </c>
      <c r="G345" s="172"/>
      <c r="H345" s="220"/>
      <c r="I345" s="221"/>
      <c r="J345" s="222"/>
      <c r="K345" s="226">
        <v>128</v>
      </c>
      <c r="L345" s="224">
        <f t="shared" si="34"/>
        <v>0</v>
      </c>
      <c r="M345" s="225">
        <f t="shared" si="35"/>
        <v>0</v>
      </c>
      <c r="N345" s="226">
        <f t="shared" si="36"/>
        <v>128</v>
      </c>
      <c r="O345" s="227">
        <f t="shared" si="33"/>
        <v>0</v>
      </c>
    </row>
    <row r="346" spans="1:15" s="187" customFormat="1" ht="15.75" x14ac:dyDescent="0.25">
      <c r="A346" s="198" t="s">
        <v>69</v>
      </c>
      <c r="B346" s="200"/>
      <c r="C346" s="245"/>
      <c r="D346" s="177"/>
      <c r="E346" s="178"/>
      <c r="F346" s="177"/>
      <c r="G346" s="178"/>
      <c r="H346" s="246"/>
      <c r="I346" s="247"/>
      <c r="J346" s="248"/>
      <c r="K346" s="249"/>
      <c r="L346" s="250"/>
      <c r="M346" s="251"/>
      <c r="N346" s="249"/>
      <c r="O346" s="252"/>
    </row>
    <row r="347" spans="1:15" s="187" customFormat="1" ht="15.75" x14ac:dyDescent="0.25">
      <c r="A347" s="195"/>
      <c r="B347" s="429"/>
      <c r="C347" s="219" t="s">
        <v>387</v>
      </c>
      <c r="D347" s="171" t="s">
        <v>483</v>
      </c>
      <c r="E347" s="172"/>
      <c r="F347" s="171" t="s">
        <v>446</v>
      </c>
      <c r="G347" s="172"/>
      <c r="H347" s="220"/>
      <c r="I347" s="221"/>
      <c r="J347" s="222"/>
      <c r="K347" s="226">
        <v>20</v>
      </c>
      <c r="L347" s="224">
        <f t="shared" si="34"/>
        <v>0</v>
      </c>
      <c r="M347" s="225">
        <f t="shared" si="35"/>
        <v>0</v>
      </c>
      <c r="N347" s="226">
        <f t="shared" si="36"/>
        <v>20</v>
      </c>
      <c r="O347" s="227">
        <f t="shared" si="33"/>
        <v>0</v>
      </c>
    </row>
    <row r="348" spans="1:15" s="187" customFormat="1" ht="15.75" x14ac:dyDescent="0.25">
      <c r="A348" s="195"/>
      <c r="B348" s="445"/>
      <c r="C348" s="219" t="s">
        <v>388</v>
      </c>
      <c r="D348" s="171" t="s">
        <v>483</v>
      </c>
      <c r="E348" s="172"/>
      <c r="F348" s="171" t="s">
        <v>447</v>
      </c>
      <c r="G348" s="172"/>
      <c r="H348" s="220"/>
      <c r="I348" s="221"/>
      <c r="J348" s="222"/>
      <c r="K348" s="226">
        <v>20</v>
      </c>
      <c r="L348" s="224">
        <f t="shared" si="34"/>
        <v>0</v>
      </c>
      <c r="M348" s="225">
        <f t="shared" si="35"/>
        <v>0</v>
      </c>
      <c r="N348" s="226">
        <f t="shared" si="36"/>
        <v>20</v>
      </c>
      <c r="O348" s="227">
        <f t="shared" si="33"/>
        <v>0</v>
      </c>
    </row>
    <row r="349" spans="1:15" s="187" customFormat="1" ht="15.75" x14ac:dyDescent="0.25">
      <c r="A349" s="195"/>
      <c r="B349" s="445"/>
      <c r="C349" s="219" t="s">
        <v>389</v>
      </c>
      <c r="D349" s="171" t="s">
        <v>484</v>
      </c>
      <c r="E349" s="172"/>
      <c r="F349" s="171" t="s">
        <v>448</v>
      </c>
      <c r="G349" s="172"/>
      <c r="H349" s="220"/>
      <c r="I349" s="221"/>
      <c r="J349" s="222"/>
      <c r="K349" s="226">
        <v>22</v>
      </c>
      <c r="L349" s="224">
        <f t="shared" si="34"/>
        <v>0</v>
      </c>
      <c r="M349" s="225">
        <f t="shared" si="35"/>
        <v>0</v>
      </c>
      <c r="N349" s="226">
        <f t="shared" si="36"/>
        <v>22</v>
      </c>
      <c r="O349" s="227">
        <f t="shared" si="33"/>
        <v>0</v>
      </c>
    </row>
    <row r="350" spans="1:15" s="187" customFormat="1" ht="15.75" x14ac:dyDescent="0.25">
      <c r="A350" s="195"/>
      <c r="B350" s="445"/>
      <c r="C350" s="219" t="s">
        <v>390</v>
      </c>
      <c r="D350" s="171" t="s">
        <v>484</v>
      </c>
      <c r="E350" s="172"/>
      <c r="F350" s="171" t="s">
        <v>449</v>
      </c>
      <c r="G350" s="172"/>
      <c r="H350" s="220"/>
      <c r="I350" s="221"/>
      <c r="J350" s="222"/>
      <c r="K350" s="226">
        <v>24</v>
      </c>
      <c r="L350" s="224">
        <f t="shared" si="34"/>
        <v>0</v>
      </c>
      <c r="M350" s="225">
        <f t="shared" si="35"/>
        <v>0</v>
      </c>
      <c r="N350" s="226">
        <f t="shared" si="36"/>
        <v>24</v>
      </c>
      <c r="O350" s="227">
        <f t="shared" si="33"/>
        <v>0</v>
      </c>
    </row>
    <row r="351" spans="1:15" s="187" customFormat="1" ht="15.75" x14ac:dyDescent="0.25">
      <c r="A351" s="195"/>
      <c r="B351" s="430"/>
      <c r="C351" s="219" t="s">
        <v>391</v>
      </c>
      <c r="D351" s="171" t="s">
        <v>484</v>
      </c>
      <c r="E351" s="172"/>
      <c r="F351" s="171" t="s">
        <v>450</v>
      </c>
      <c r="G351" s="172"/>
      <c r="H351" s="220"/>
      <c r="I351" s="221"/>
      <c r="J351" s="222"/>
      <c r="K351" s="226">
        <v>24</v>
      </c>
      <c r="L351" s="224">
        <f t="shared" si="34"/>
        <v>0</v>
      </c>
      <c r="M351" s="225">
        <f t="shared" si="35"/>
        <v>0</v>
      </c>
      <c r="N351" s="226">
        <f t="shared" si="36"/>
        <v>24</v>
      </c>
      <c r="O351" s="227">
        <f t="shared" si="33"/>
        <v>0</v>
      </c>
    </row>
    <row r="352" spans="1:15" s="187" customFormat="1" ht="15.75" x14ac:dyDescent="0.25">
      <c r="A352" s="198" t="s">
        <v>550</v>
      </c>
      <c r="B352" s="308"/>
      <c r="C352" s="309"/>
      <c r="D352" s="310"/>
      <c r="E352" s="311"/>
      <c r="F352" s="310"/>
      <c r="G352" s="311"/>
      <c r="H352" s="312"/>
      <c r="I352" s="313"/>
      <c r="J352" s="314"/>
      <c r="K352" s="315"/>
      <c r="L352" s="316"/>
      <c r="M352" s="317"/>
      <c r="N352" s="315"/>
      <c r="O352" s="318"/>
    </row>
    <row r="353" spans="1:15" s="187" customFormat="1" ht="50.1" customHeight="1" x14ac:dyDescent="0.25">
      <c r="A353" s="195"/>
      <c r="B353" s="196"/>
      <c r="C353" s="219" t="s">
        <v>392</v>
      </c>
      <c r="D353" s="171"/>
      <c r="E353" s="172"/>
      <c r="F353" s="171" t="s">
        <v>430</v>
      </c>
      <c r="G353" s="172"/>
      <c r="H353" s="220"/>
      <c r="I353" s="221"/>
      <c r="J353" s="222"/>
      <c r="K353" s="226">
        <v>214</v>
      </c>
      <c r="L353" s="224">
        <f t="shared" si="34"/>
        <v>0</v>
      </c>
      <c r="M353" s="225">
        <f t="shared" si="35"/>
        <v>0</v>
      </c>
      <c r="N353" s="226">
        <f t="shared" si="36"/>
        <v>214</v>
      </c>
      <c r="O353" s="227">
        <f t="shared" si="33"/>
        <v>0</v>
      </c>
    </row>
    <row r="354" spans="1:15" s="187" customFormat="1" ht="15.75" x14ac:dyDescent="0.25">
      <c r="A354" s="198" t="s">
        <v>551</v>
      </c>
      <c r="B354" s="200"/>
      <c r="C354" s="245"/>
      <c r="D354" s="177"/>
      <c r="E354" s="178"/>
      <c r="F354" s="177"/>
      <c r="G354" s="178"/>
      <c r="H354" s="246"/>
      <c r="I354" s="247"/>
      <c r="J354" s="248"/>
      <c r="K354" s="249"/>
      <c r="L354" s="250"/>
      <c r="M354" s="251"/>
      <c r="N354" s="249"/>
      <c r="O354" s="252"/>
    </row>
    <row r="355" spans="1:15" s="187" customFormat="1" ht="45" customHeight="1" x14ac:dyDescent="0.25">
      <c r="A355" s="195"/>
      <c r="B355" s="196"/>
      <c r="C355" s="219" t="s">
        <v>393</v>
      </c>
      <c r="D355" s="171" t="s">
        <v>493</v>
      </c>
      <c r="E355" s="172"/>
      <c r="F355" s="171" t="s">
        <v>451</v>
      </c>
      <c r="G355" s="172"/>
      <c r="H355" s="220"/>
      <c r="I355" s="221"/>
      <c r="J355" s="222"/>
      <c r="K355" s="226">
        <v>2114</v>
      </c>
      <c r="L355" s="224">
        <f t="shared" si="34"/>
        <v>0</v>
      </c>
      <c r="M355" s="225">
        <f t="shared" si="35"/>
        <v>0</v>
      </c>
      <c r="N355" s="226">
        <f t="shared" si="36"/>
        <v>2114</v>
      </c>
      <c r="O355" s="227">
        <f t="shared" si="33"/>
        <v>0</v>
      </c>
    </row>
    <row r="356" spans="1:15" s="187" customFormat="1" ht="45" customHeight="1" x14ac:dyDescent="0.25">
      <c r="A356" s="195"/>
      <c r="B356" s="197"/>
      <c r="C356" s="219" t="s">
        <v>394</v>
      </c>
      <c r="D356" s="171" t="s">
        <v>493</v>
      </c>
      <c r="E356" s="172"/>
      <c r="F356" s="171"/>
      <c r="G356" s="172"/>
      <c r="H356" s="220"/>
      <c r="I356" s="221"/>
      <c r="J356" s="222"/>
      <c r="K356" s="226">
        <v>954</v>
      </c>
      <c r="L356" s="224">
        <f t="shared" si="34"/>
        <v>0</v>
      </c>
      <c r="M356" s="225">
        <f t="shared" si="35"/>
        <v>0</v>
      </c>
      <c r="N356" s="226">
        <f t="shared" si="36"/>
        <v>954</v>
      </c>
      <c r="O356" s="227">
        <f t="shared" si="33"/>
        <v>0</v>
      </c>
    </row>
    <row r="357" spans="1:15" s="187" customFormat="1" ht="15.75" x14ac:dyDescent="0.25">
      <c r="A357" s="198" t="s">
        <v>552</v>
      </c>
      <c r="B357" s="200"/>
      <c r="C357" s="245"/>
      <c r="D357" s="177"/>
      <c r="E357" s="178"/>
      <c r="F357" s="177"/>
      <c r="G357" s="178"/>
      <c r="H357" s="246"/>
      <c r="I357" s="247"/>
      <c r="J357" s="248"/>
      <c r="K357" s="249"/>
      <c r="L357" s="250"/>
      <c r="M357" s="251"/>
      <c r="N357" s="249"/>
      <c r="O357" s="252"/>
    </row>
    <row r="358" spans="1:15" s="187" customFormat="1" ht="24.95" customHeight="1" x14ac:dyDescent="0.25">
      <c r="A358" s="195"/>
      <c r="B358" s="429"/>
      <c r="C358" s="219" t="s">
        <v>395</v>
      </c>
      <c r="D358" s="171" t="s">
        <v>494</v>
      </c>
      <c r="E358" s="172"/>
      <c r="F358" s="171"/>
      <c r="G358" s="172"/>
      <c r="H358" s="220"/>
      <c r="I358" s="221"/>
      <c r="J358" s="222"/>
      <c r="K358" s="226">
        <v>114</v>
      </c>
      <c r="L358" s="224">
        <f t="shared" si="34"/>
        <v>0</v>
      </c>
      <c r="M358" s="225">
        <f t="shared" si="35"/>
        <v>0</v>
      </c>
      <c r="N358" s="226">
        <f t="shared" si="36"/>
        <v>114</v>
      </c>
      <c r="O358" s="227">
        <f t="shared" si="33"/>
        <v>0</v>
      </c>
    </row>
    <row r="359" spans="1:15" s="187" customFormat="1" ht="24.95" customHeight="1" x14ac:dyDescent="0.25">
      <c r="A359" s="195"/>
      <c r="B359" s="445"/>
      <c r="C359" s="219" t="s">
        <v>396</v>
      </c>
      <c r="D359" s="171" t="s">
        <v>495</v>
      </c>
      <c r="E359" s="172"/>
      <c r="F359" s="171"/>
      <c r="G359" s="172"/>
      <c r="H359" s="220"/>
      <c r="I359" s="221"/>
      <c r="J359" s="222"/>
      <c r="K359" s="226">
        <v>158</v>
      </c>
      <c r="L359" s="224">
        <f t="shared" si="34"/>
        <v>0</v>
      </c>
      <c r="M359" s="225">
        <f t="shared" si="35"/>
        <v>0</v>
      </c>
      <c r="N359" s="226">
        <f t="shared" si="36"/>
        <v>158</v>
      </c>
      <c r="O359" s="227">
        <f t="shared" si="33"/>
        <v>0</v>
      </c>
    </row>
    <row r="360" spans="1:15" s="187" customFormat="1" ht="24.95" customHeight="1" x14ac:dyDescent="0.25">
      <c r="A360" s="195"/>
      <c r="B360" s="430"/>
      <c r="C360" s="219" t="s">
        <v>397</v>
      </c>
      <c r="D360" s="171" t="s">
        <v>496</v>
      </c>
      <c r="E360" s="172"/>
      <c r="F360" s="171"/>
      <c r="G360" s="172"/>
      <c r="H360" s="220"/>
      <c r="I360" s="221"/>
      <c r="J360" s="222"/>
      <c r="K360" s="226">
        <v>2600</v>
      </c>
      <c r="L360" s="224">
        <f t="shared" si="34"/>
        <v>0</v>
      </c>
      <c r="M360" s="225">
        <f t="shared" si="35"/>
        <v>0</v>
      </c>
      <c r="N360" s="226">
        <f t="shared" si="36"/>
        <v>2600</v>
      </c>
      <c r="O360" s="227">
        <f t="shared" si="33"/>
        <v>0</v>
      </c>
    </row>
    <row r="361" spans="1:15" s="187" customFormat="1" ht="15.75" x14ac:dyDescent="0.25">
      <c r="A361" s="198" t="s">
        <v>553</v>
      </c>
      <c r="B361" s="200"/>
      <c r="C361" s="245"/>
      <c r="D361" s="177"/>
      <c r="E361" s="178"/>
      <c r="F361" s="177"/>
      <c r="G361" s="178"/>
      <c r="H361" s="246"/>
      <c r="I361" s="247"/>
      <c r="J361" s="248"/>
      <c r="K361" s="249"/>
      <c r="L361" s="250"/>
      <c r="M361" s="251"/>
      <c r="N361" s="249"/>
      <c r="O361" s="252"/>
    </row>
    <row r="362" spans="1:15" s="187" customFormat="1" ht="24.95" customHeight="1" x14ac:dyDescent="0.25">
      <c r="A362" s="195"/>
      <c r="B362" s="429"/>
      <c r="C362" s="219" t="s">
        <v>398</v>
      </c>
      <c r="D362" s="171"/>
      <c r="E362" s="172"/>
      <c r="F362" s="171" t="s">
        <v>452</v>
      </c>
      <c r="G362" s="172"/>
      <c r="H362" s="220"/>
      <c r="I362" s="221"/>
      <c r="J362" s="222"/>
      <c r="K362" s="226">
        <v>1166</v>
      </c>
      <c r="L362" s="224">
        <f t="shared" si="34"/>
        <v>0</v>
      </c>
      <c r="M362" s="225">
        <f t="shared" si="35"/>
        <v>0</v>
      </c>
      <c r="N362" s="226">
        <f t="shared" si="36"/>
        <v>1166</v>
      </c>
      <c r="O362" s="227">
        <f t="shared" ref="O362:O396" si="37">L362-(L362/100*M362)</f>
        <v>0</v>
      </c>
    </row>
    <row r="363" spans="1:15" s="187" customFormat="1" ht="24.95" customHeight="1" x14ac:dyDescent="0.25">
      <c r="A363" s="195"/>
      <c r="B363" s="445"/>
      <c r="C363" s="219" t="s">
        <v>399</v>
      </c>
      <c r="D363" s="171"/>
      <c r="E363" s="172"/>
      <c r="F363" s="171" t="s">
        <v>453</v>
      </c>
      <c r="G363" s="172"/>
      <c r="H363" s="220"/>
      <c r="I363" s="221"/>
      <c r="J363" s="222"/>
      <c r="K363" s="226">
        <v>1202</v>
      </c>
      <c r="L363" s="224">
        <f t="shared" si="34"/>
        <v>0</v>
      </c>
      <c r="M363" s="225">
        <f t="shared" si="35"/>
        <v>0</v>
      </c>
      <c r="N363" s="226">
        <f t="shared" si="36"/>
        <v>1202</v>
      </c>
      <c r="O363" s="227">
        <f t="shared" si="37"/>
        <v>0</v>
      </c>
    </row>
    <row r="364" spans="1:15" s="187" customFormat="1" ht="24.95" customHeight="1" x14ac:dyDescent="0.25">
      <c r="A364" s="195"/>
      <c r="B364" s="445"/>
      <c r="C364" s="219" t="s">
        <v>400</v>
      </c>
      <c r="D364" s="171"/>
      <c r="E364" s="172"/>
      <c r="F364" s="171" t="s">
        <v>454</v>
      </c>
      <c r="G364" s="172"/>
      <c r="H364" s="220"/>
      <c r="I364" s="221"/>
      <c r="J364" s="222"/>
      <c r="K364" s="226">
        <v>3542</v>
      </c>
      <c r="L364" s="224">
        <f t="shared" si="34"/>
        <v>0</v>
      </c>
      <c r="M364" s="225">
        <f t="shared" si="35"/>
        <v>0</v>
      </c>
      <c r="N364" s="226">
        <f t="shared" si="36"/>
        <v>3542</v>
      </c>
      <c r="O364" s="227">
        <f t="shared" si="37"/>
        <v>0</v>
      </c>
    </row>
    <row r="365" spans="1:15" s="187" customFormat="1" ht="24.95" customHeight="1" x14ac:dyDescent="0.25">
      <c r="A365" s="195"/>
      <c r="B365" s="430"/>
      <c r="C365" s="219" t="s">
        <v>401</v>
      </c>
      <c r="D365" s="171"/>
      <c r="E365" s="172"/>
      <c r="F365" s="171" t="s">
        <v>455</v>
      </c>
      <c r="G365" s="172"/>
      <c r="H365" s="220"/>
      <c r="I365" s="221"/>
      <c r="J365" s="222"/>
      <c r="K365" s="226">
        <v>5094</v>
      </c>
      <c r="L365" s="224">
        <f t="shared" si="34"/>
        <v>0</v>
      </c>
      <c r="M365" s="225">
        <f t="shared" si="35"/>
        <v>0</v>
      </c>
      <c r="N365" s="226">
        <f t="shared" si="36"/>
        <v>5094</v>
      </c>
      <c r="O365" s="227">
        <f t="shared" si="37"/>
        <v>0</v>
      </c>
    </row>
    <row r="366" spans="1:15" s="187" customFormat="1" ht="15.75" x14ac:dyDescent="0.25">
      <c r="A366" s="198" t="s">
        <v>554</v>
      </c>
      <c r="B366" s="200"/>
      <c r="C366" s="245"/>
      <c r="D366" s="177"/>
      <c r="E366" s="178"/>
      <c r="F366" s="177"/>
      <c r="G366" s="178"/>
      <c r="H366" s="246"/>
      <c r="I366" s="247"/>
      <c r="J366" s="248"/>
      <c r="K366" s="249"/>
      <c r="L366" s="250"/>
      <c r="M366" s="251"/>
      <c r="N366" s="249"/>
      <c r="O366" s="252"/>
    </row>
    <row r="367" spans="1:15" s="187" customFormat="1" ht="80.099999999999994" customHeight="1" x14ac:dyDescent="0.25">
      <c r="A367" s="195"/>
      <c r="B367" s="196"/>
      <c r="C367" s="219" t="s">
        <v>402</v>
      </c>
      <c r="D367" s="171" t="s">
        <v>497</v>
      </c>
      <c r="E367" s="172"/>
      <c r="F367" s="171"/>
      <c r="G367" s="172"/>
      <c r="H367" s="220"/>
      <c r="I367" s="221"/>
      <c r="J367" s="222"/>
      <c r="K367" s="226">
        <v>212</v>
      </c>
      <c r="L367" s="224">
        <f t="shared" si="34"/>
        <v>0</v>
      </c>
      <c r="M367" s="225">
        <f t="shared" si="35"/>
        <v>0</v>
      </c>
      <c r="N367" s="226">
        <f t="shared" si="36"/>
        <v>212</v>
      </c>
      <c r="O367" s="227">
        <f t="shared" si="37"/>
        <v>0</v>
      </c>
    </row>
    <row r="368" spans="1:15" s="187" customFormat="1" ht="15.75" x14ac:dyDescent="0.25">
      <c r="A368" s="198" t="s">
        <v>555</v>
      </c>
      <c r="B368" s="200"/>
      <c r="C368" s="245"/>
      <c r="D368" s="177"/>
      <c r="E368" s="178"/>
      <c r="F368" s="177"/>
      <c r="G368" s="178"/>
      <c r="H368" s="246"/>
      <c r="I368" s="247"/>
      <c r="J368" s="248"/>
      <c r="K368" s="249"/>
      <c r="L368" s="250"/>
      <c r="M368" s="251"/>
      <c r="N368" s="249"/>
      <c r="O368" s="252"/>
    </row>
    <row r="369" spans="1:15" s="187" customFormat="1" ht="60" customHeight="1" x14ac:dyDescent="0.25">
      <c r="A369" s="195"/>
      <c r="B369" s="203"/>
      <c r="C369" s="219" t="s">
        <v>403</v>
      </c>
      <c r="D369" s="171" t="s">
        <v>498</v>
      </c>
      <c r="E369" s="172"/>
      <c r="F369" s="171"/>
      <c r="G369" s="172"/>
      <c r="H369" s="220"/>
      <c r="I369" s="221"/>
      <c r="J369" s="222"/>
      <c r="K369" s="226">
        <v>588</v>
      </c>
      <c r="L369" s="224">
        <f t="shared" si="34"/>
        <v>0</v>
      </c>
      <c r="M369" s="225">
        <f t="shared" si="35"/>
        <v>0</v>
      </c>
      <c r="N369" s="226">
        <f t="shared" si="36"/>
        <v>588</v>
      </c>
      <c r="O369" s="227">
        <f t="shared" si="37"/>
        <v>0</v>
      </c>
    </row>
    <row r="370" spans="1:15" s="187" customFormat="1" ht="15.75" x14ac:dyDescent="0.25">
      <c r="A370" s="205" t="s">
        <v>66</v>
      </c>
      <c r="B370" s="206"/>
      <c r="C370" s="269"/>
      <c r="D370" s="270"/>
      <c r="E370" s="271"/>
      <c r="F370" s="270"/>
      <c r="G370" s="271"/>
      <c r="H370" s="272"/>
      <c r="I370" s="273"/>
      <c r="J370" s="274"/>
      <c r="K370" s="275"/>
      <c r="L370" s="276"/>
      <c r="M370" s="277"/>
      <c r="N370" s="275"/>
      <c r="O370" s="278"/>
    </row>
    <row r="371" spans="1:15" s="187" customFormat="1" ht="15.75" x14ac:dyDescent="0.25">
      <c r="A371" s="198" t="s">
        <v>556</v>
      </c>
      <c r="B371" s="200"/>
      <c r="C371" s="245"/>
      <c r="D371" s="177"/>
      <c r="E371" s="178"/>
      <c r="F371" s="177"/>
      <c r="G371" s="178"/>
      <c r="H371" s="246"/>
      <c r="I371" s="247"/>
      <c r="J371" s="248"/>
      <c r="K371" s="249"/>
      <c r="L371" s="250"/>
      <c r="M371" s="251"/>
      <c r="N371" s="249"/>
      <c r="O371" s="252"/>
    </row>
    <row r="372" spans="1:15" s="187" customFormat="1" ht="69.95" customHeight="1" x14ac:dyDescent="0.25">
      <c r="A372" s="195"/>
      <c r="B372" s="196"/>
      <c r="C372" s="219" t="s">
        <v>404</v>
      </c>
      <c r="D372" s="171" t="s">
        <v>499</v>
      </c>
      <c r="E372" s="172"/>
      <c r="F372" s="171" t="s">
        <v>456</v>
      </c>
      <c r="G372" s="172"/>
      <c r="H372" s="220"/>
      <c r="I372" s="221"/>
      <c r="J372" s="222"/>
      <c r="K372" s="226">
        <v>28</v>
      </c>
      <c r="L372" s="224">
        <f t="shared" si="34"/>
        <v>0</v>
      </c>
      <c r="M372" s="225">
        <f t="shared" si="35"/>
        <v>0</v>
      </c>
      <c r="N372" s="226">
        <f t="shared" si="36"/>
        <v>28</v>
      </c>
      <c r="O372" s="227">
        <f t="shared" si="37"/>
        <v>0</v>
      </c>
    </row>
    <row r="373" spans="1:15" s="187" customFormat="1" ht="15.75" x14ac:dyDescent="0.25">
      <c r="A373" s="198" t="s">
        <v>557</v>
      </c>
      <c r="B373" s="200"/>
      <c r="C373" s="245"/>
      <c r="D373" s="177"/>
      <c r="E373" s="178"/>
      <c r="F373" s="177"/>
      <c r="G373" s="178"/>
      <c r="H373" s="246"/>
      <c r="I373" s="247"/>
      <c r="J373" s="248"/>
      <c r="K373" s="249"/>
      <c r="L373" s="250"/>
      <c r="M373" s="251"/>
      <c r="N373" s="249"/>
      <c r="O373" s="252"/>
    </row>
    <row r="374" spans="1:15" s="187" customFormat="1" ht="69.95" customHeight="1" x14ac:dyDescent="0.25">
      <c r="A374" s="195"/>
      <c r="B374" s="196"/>
      <c r="C374" s="219">
        <v>1414</v>
      </c>
      <c r="D374" s="171" t="s">
        <v>500</v>
      </c>
      <c r="E374" s="172"/>
      <c r="F374" s="171" t="s">
        <v>457</v>
      </c>
      <c r="G374" s="172"/>
      <c r="H374" s="220"/>
      <c r="I374" s="221"/>
      <c r="J374" s="222"/>
      <c r="K374" s="226">
        <v>24</v>
      </c>
      <c r="L374" s="224">
        <f t="shared" si="34"/>
        <v>0</v>
      </c>
      <c r="M374" s="225">
        <f t="shared" si="35"/>
        <v>0</v>
      </c>
      <c r="N374" s="226">
        <f t="shared" si="36"/>
        <v>24</v>
      </c>
      <c r="O374" s="227">
        <f t="shared" si="37"/>
        <v>0</v>
      </c>
    </row>
    <row r="375" spans="1:15" s="187" customFormat="1" ht="15.75" x14ac:dyDescent="0.25">
      <c r="A375" s="198" t="s">
        <v>558</v>
      </c>
      <c r="B375" s="200"/>
      <c r="C375" s="245"/>
      <c r="D375" s="177"/>
      <c r="E375" s="178"/>
      <c r="F375" s="177"/>
      <c r="G375" s="178"/>
      <c r="H375" s="246"/>
      <c r="I375" s="247"/>
      <c r="J375" s="248"/>
      <c r="K375" s="249"/>
      <c r="L375" s="250"/>
      <c r="M375" s="251"/>
      <c r="N375" s="249"/>
      <c r="O375" s="252"/>
    </row>
    <row r="376" spans="1:15" s="187" customFormat="1" ht="69.95" customHeight="1" x14ac:dyDescent="0.25">
      <c r="A376" s="195"/>
      <c r="B376" s="196"/>
      <c r="C376" s="219" t="s">
        <v>405</v>
      </c>
      <c r="D376" s="171" t="s">
        <v>501</v>
      </c>
      <c r="E376" s="172"/>
      <c r="F376" s="171" t="s">
        <v>458</v>
      </c>
      <c r="G376" s="172"/>
      <c r="H376" s="220"/>
      <c r="I376" s="221"/>
      <c r="J376" s="222"/>
      <c r="K376" s="226">
        <v>24</v>
      </c>
      <c r="L376" s="224">
        <f t="shared" si="34"/>
        <v>0</v>
      </c>
      <c r="M376" s="225">
        <f t="shared" si="35"/>
        <v>0</v>
      </c>
      <c r="N376" s="226">
        <f t="shared" si="36"/>
        <v>24</v>
      </c>
      <c r="O376" s="227">
        <f t="shared" si="37"/>
        <v>0</v>
      </c>
    </row>
    <row r="377" spans="1:15" s="187" customFormat="1" ht="15.75" x14ac:dyDescent="0.25">
      <c r="A377" s="198" t="s">
        <v>559</v>
      </c>
      <c r="B377" s="200"/>
      <c r="C377" s="245"/>
      <c r="D377" s="177"/>
      <c r="E377" s="178"/>
      <c r="F377" s="177"/>
      <c r="G377" s="178"/>
      <c r="H377" s="246"/>
      <c r="I377" s="247"/>
      <c r="J377" s="248"/>
      <c r="K377" s="249"/>
      <c r="L377" s="250"/>
      <c r="M377" s="251"/>
      <c r="N377" s="249"/>
      <c r="O377" s="252"/>
    </row>
    <row r="378" spans="1:15" s="187" customFormat="1" ht="24.95" customHeight="1" x14ac:dyDescent="0.25">
      <c r="A378" s="195"/>
      <c r="B378" s="420"/>
      <c r="C378" s="219" t="s">
        <v>406</v>
      </c>
      <c r="D378" s="171" t="s">
        <v>502</v>
      </c>
      <c r="E378" s="172"/>
      <c r="F378" s="171" t="s">
        <v>459</v>
      </c>
      <c r="G378" s="172"/>
      <c r="H378" s="220"/>
      <c r="I378" s="221"/>
      <c r="J378" s="222"/>
      <c r="K378" s="226">
        <v>24</v>
      </c>
      <c r="L378" s="224">
        <f t="shared" si="34"/>
        <v>0</v>
      </c>
      <c r="M378" s="225">
        <f t="shared" si="35"/>
        <v>0</v>
      </c>
      <c r="N378" s="226">
        <f t="shared" si="36"/>
        <v>24</v>
      </c>
      <c r="O378" s="227">
        <f t="shared" si="37"/>
        <v>0</v>
      </c>
    </row>
    <row r="379" spans="1:15" s="187" customFormat="1" ht="24.95" customHeight="1" x14ac:dyDescent="0.25">
      <c r="A379" s="195"/>
      <c r="B379" s="421"/>
      <c r="C379" s="219" t="s">
        <v>407</v>
      </c>
      <c r="D379" s="171" t="s">
        <v>503</v>
      </c>
      <c r="E379" s="172"/>
      <c r="F379" s="171" t="s">
        <v>460</v>
      </c>
      <c r="G379" s="172"/>
      <c r="H379" s="220"/>
      <c r="I379" s="221"/>
      <c r="J379" s="222"/>
      <c r="K379" s="226">
        <v>28</v>
      </c>
      <c r="L379" s="224">
        <f t="shared" si="34"/>
        <v>0</v>
      </c>
      <c r="M379" s="225">
        <f t="shared" si="35"/>
        <v>0</v>
      </c>
      <c r="N379" s="226">
        <f t="shared" si="36"/>
        <v>28</v>
      </c>
      <c r="O379" s="227">
        <f t="shared" si="37"/>
        <v>0</v>
      </c>
    </row>
    <row r="380" spans="1:15" s="187" customFormat="1" ht="24.95" customHeight="1" x14ac:dyDescent="0.25">
      <c r="A380" s="195"/>
      <c r="B380" s="422"/>
      <c r="C380" s="219" t="s">
        <v>408</v>
      </c>
      <c r="D380" s="171" t="s">
        <v>504</v>
      </c>
      <c r="E380" s="172"/>
      <c r="F380" s="171" t="s">
        <v>461</v>
      </c>
      <c r="G380" s="172"/>
      <c r="H380" s="220"/>
      <c r="I380" s="221"/>
      <c r="J380" s="222"/>
      <c r="K380" s="226">
        <v>24</v>
      </c>
      <c r="L380" s="224">
        <f t="shared" ref="L380:L412" si="38">$K380*$J380</f>
        <v>0</v>
      </c>
      <c r="M380" s="225">
        <f t="shared" ref="M380:M412" si="39">$M$3</f>
        <v>0</v>
      </c>
      <c r="N380" s="226">
        <f t="shared" ref="N380:N412" si="40">$K380-($K380/100*$M380)</f>
        <v>24</v>
      </c>
      <c r="O380" s="227">
        <f t="shared" si="37"/>
        <v>0</v>
      </c>
    </row>
    <row r="381" spans="1:15" s="187" customFormat="1" ht="15.75" x14ac:dyDescent="0.25">
      <c r="A381" s="198" t="s">
        <v>560</v>
      </c>
      <c r="B381" s="200"/>
      <c r="C381" s="245"/>
      <c r="D381" s="177"/>
      <c r="E381" s="178"/>
      <c r="F381" s="177"/>
      <c r="G381" s="178"/>
      <c r="H381" s="246"/>
      <c r="I381" s="247"/>
      <c r="J381" s="248"/>
      <c r="K381" s="249"/>
      <c r="L381" s="250"/>
      <c r="M381" s="251"/>
      <c r="N381" s="249"/>
      <c r="O381" s="252"/>
    </row>
    <row r="382" spans="1:15" s="187" customFormat="1" ht="69.95" customHeight="1" x14ac:dyDescent="0.25">
      <c r="A382" s="195"/>
      <c r="B382" s="196"/>
      <c r="C382" s="219" t="s">
        <v>409</v>
      </c>
      <c r="D382" s="171"/>
      <c r="E382" s="172"/>
      <c r="F382" s="171" t="s">
        <v>462</v>
      </c>
      <c r="G382" s="172"/>
      <c r="H382" s="220"/>
      <c r="I382" s="221"/>
      <c r="J382" s="222"/>
      <c r="K382" s="226">
        <v>28</v>
      </c>
      <c r="L382" s="224">
        <f t="shared" si="38"/>
        <v>0</v>
      </c>
      <c r="M382" s="225">
        <f t="shared" si="39"/>
        <v>0</v>
      </c>
      <c r="N382" s="226">
        <f t="shared" si="40"/>
        <v>28</v>
      </c>
      <c r="O382" s="227">
        <f t="shared" si="37"/>
        <v>0</v>
      </c>
    </row>
    <row r="383" spans="1:15" s="187" customFormat="1" ht="15.75" x14ac:dyDescent="0.25">
      <c r="A383" s="198" t="s">
        <v>561</v>
      </c>
      <c r="B383" s="200"/>
      <c r="C383" s="245"/>
      <c r="D383" s="177"/>
      <c r="E383" s="178"/>
      <c r="F383" s="177"/>
      <c r="G383" s="178"/>
      <c r="H383" s="246"/>
      <c r="I383" s="247"/>
      <c r="J383" s="248"/>
      <c r="K383" s="249"/>
      <c r="L383" s="250"/>
      <c r="M383" s="251"/>
      <c r="N383" s="249"/>
      <c r="O383" s="252"/>
    </row>
    <row r="384" spans="1:15" s="187" customFormat="1" ht="69.95" customHeight="1" x14ac:dyDescent="0.25">
      <c r="A384" s="195"/>
      <c r="B384" s="196"/>
      <c r="C384" s="219" t="s">
        <v>410</v>
      </c>
      <c r="D384" s="171" t="s">
        <v>505</v>
      </c>
      <c r="E384" s="172"/>
      <c r="F384" s="171" t="s">
        <v>456</v>
      </c>
      <c r="G384" s="172"/>
      <c r="H384" s="220"/>
      <c r="I384" s="221"/>
      <c r="J384" s="222"/>
      <c r="K384" s="226">
        <v>62</v>
      </c>
      <c r="L384" s="224">
        <f t="shared" si="38"/>
        <v>0</v>
      </c>
      <c r="M384" s="225">
        <f t="shared" si="39"/>
        <v>0</v>
      </c>
      <c r="N384" s="226">
        <f t="shared" si="40"/>
        <v>62</v>
      </c>
      <c r="O384" s="227">
        <f t="shared" si="37"/>
        <v>0</v>
      </c>
    </row>
    <row r="385" spans="1:15" s="187" customFormat="1" ht="15.75" x14ac:dyDescent="0.25">
      <c r="A385" s="198" t="s">
        <v>562</v>
      </c>
      <c r="B385" s="200"/>
      <c r="C385" s="245"/>
      <c r="D385" s="177"/>
      <c r="E385" s="178"/>
      <c r="F385" s="177"/>
      <c r="G385" s="178"/>
      <c r="H385" s="246"/>
      <c r="I385" s="247"/>
      <c r="J385" s="248"/>
      <c r="K385" s="249"/>
      <c r="L385" s="250"/>
      <c r="M385" s="251"/>
      <c r="N385" s="249"/>
      <c r="O385" s="252"/>
    </row>
    <row r="386" spans="1:15" s="187" customFormat="1" ht="69.95" customHeight="1" x14ac:dyDescent="0.25">
      <c r="A386" s="195"/>
      <c r="B386" s="196"/>
      <c r="C386" s="219" t="s">
        <v>411</v>
      </c>
      <c r="D386" s="171" t="s">
        <v>499</v>
      </c>
      <c r="E386" s="172"/>
      <c r="F386" s="171" t="s">
        <v>456</v>
      </c>
      <c r="G386" s="172"/>
      <c r="H386" s="220"/>
      <c r="I386" s="221"/>
      <c r="J386" s="222"/>
      <c r="K386" s="226">
        <v>90</v>
      </c>
      <c r="L386" s="224">
        <f t="shared" si="38"/>
        <v>0</v>
      </c>
      <c r="M386" s="225">
        <f t="shared" si="39"/>
        <v>0</v>
      </c>
      <c r="N386" s="226">
        <f t="shared" si="40"/>
        <v>90</v>
      </c>
      <c r="O386" s="227">
        <f t="shared" si="37"/>
        <v>0</v>
      </c>
    </row>
    <row r="387" spans="1:15" s="187" customFormat="1" ht="15.75" x14ac:dyDescent="0.25">
      <c r="A387" s="198" t="s">
        <v>563</v>
      </c>
      <c r="B387" s="200"/>
      <c r="C387" s="245"/>
      <c r="D387" s="177"/>
      <c r="E387" s="178"/>
      <c r="F387" s="177"/>
      <c r="G387" s="178"/>
      <c r="H387" s="246"/>
      <c r="I387" s="247"/>
      <c r="J387" s="248"/>
      <c r="K387" s="249"/>
      <c r="L387" s="250"/>
      <c r="M387" s="251"/>
      <c r="N387" s="249"/>
      <c r="O387" s="252"/>
    </row>
    <row r="388" spans="1:15" s="187" customFormat="1" ht="80.099999999999994" customHeight="1" x14ac:dyDescent="0.25">
      <c r="A388" s="195"/>
      <c r="B388" s="196"/>
      <c r="C388" s="219" t="s">
        <v>412</v>
      </c>
      <c r="D388" s="171" t="s">
        <v>505</v>
      </c>
      <c r="E388" s="172"/>
      <c r="F388" s="171" t="s">
        <v>456</v>
      </c>
      <c r="G388" s="172"/>
      <c r="H388" s="220"/>
      <c r="I388" s="221"/>
      <c r="J388" s="222"/>
      <c r="K388" s="226">
        <v>24</v>
      </c>
      <c r="L388" s="224">
        <f t="shared" si="38"/>
        <v>0</v>
      </c>
      <c r="M388" s="225">
        <f t="shared" si="39"/>
        <v>0</v>
      </c>
      <c r="N388" s="226">
        <f t="shared" si="40"/>
        <v>24</v>
      </c>
      <c r="O388" s="227">
        <f t="shared" si="37"/>
        <v>0</v>
      </c>
    </row>
    <row r="389" spans="1:15" s="187" customFormat="1" ht="15.75" x14ac:dyDescent="0.25">
      <c r="A389" s="198" t="s">
        <v>564</v>
      </c>
      <c r="B389" s="200"/>
      <c r="C389" s="245"/>
      <c r="D389" s="177"/>
      <c r="E389" s="178"/>
      <c r="F389" s="177"/>
      <c r="G389" s="178"/>
      <c r="H389" s="246"/>
      <c r="I389" s="247"/>
      <c r="J389" s="248"/>
      <c r="K389" s="249"/>
      <c r="L389" s="250"/>
      <c r="M389" s="251"/>
      <c r="N389" s="249"/>
      <c r="O389" s="252"/>
    </row>
    <row r="390" spans="1:15" s="187" customFormat="1" ht="30" customHeight="1" x14ac:dyDescent="0.25">
      <c r="A390" s="195"/>
      <c r="B390" s="420"/>
      <c r="C390" s="219" t="s">
        <v>413</v>
      </c>
      <c r="D390" s="171" t="s">
        <v>506</v>
      </c>
      <c r="E390" s="172"/>
      <c r="F390" s="171" t="s">
        <v>459</v>
      </c>
      <c r="G390" s="172"/>
      <c r="H390" s="220"/>
      <c r="I390" s="221"/>
      <c r="J390" s="222"/>
      <c r="K390" s="226">
        <v>32</v>
      </c>
      <c r="L390" s="224">
        <f t="shared" si="38"/>
        <v>0</v>
      </c>
      <c r="M390" s="225">
        <f t="shared" si="39"/>
        <v>0</v>
      </c>
      <c r="N390" s="226">
        <f t="shared" si="40"/>
        <v>32</v>
      </c>
      <c r="O390" s="227">
        <f t="shared" si="37"/>
        <v>0</v>
      </c>
    </row>
    <row r="391" spans="1:15" s="187" customFormat="1" ht="30" customHeight="1" x14ac:dyDescent="0.25">
      <c r="A391" s="195"/>
      <c r="B391" s="421"/>
      <c r="C391" s="219" t="s">
        <v>414</v>
      </c>
      <c r="D391" s="171" t="s">
        <v>507</v>
      </c>
      <c r="E391" s="172"/>
      <c r="F391" s="171" t="s">
        <v>460</v>
      </c>
      <c r="G391" s="172"/>
      <c r="H391" s="220"/>
      <c r="I391" s="221"/>
      <c r="J391" s="222"/>
      <c r="K391" s="226">
        <v>32</v>
      </c>
      <c r="L391" s="224">
        <f t="shared" si="38"/>
        <v>0</v>
      </c>
      <c r="M391" s="225">
        <f t="shared" si="39"/>
        <v>0</v>
      </c>
      <c r="N391" s="226">
        <f t="shared" si="40"/>
        <v>32</v>
      </c>
      <c r="O391" s="227">
        <f t="shared" si="37"/>
        <v>0</v>
      </c>
    </row>
    <row r="392" spans="1:15" s="187" customFormat="1" ht="30" customHeight="1" x14ac:dyDescent="0.25">
      <c r="A392" s="195"/>
      <c r="B392" s="422"/>
      <c r="C392" s="219" t="s">
        <v>415</v>
      </c>
      <c r="D392" s="171" t="s">
        <v>508</v>
      </c>
      <c r="E392" s="172"/>
      <c r="F392" s="171" t="s">
        <v>461</v>
      </c>
      <c r="G392" s="172"/>
      <c r="H392" s="220"/>
      <c r="I392" s="221"/>
      <c r="J392" s="222"/>
      <c r="K392" s="226">
        <v>32</v>
      </c>
      <c r="L392" s="224">
        <f t="shared" si="38"/>
        <v>0</v>
      </c>
      <c r="M392" s="225">
        <f t="shared" si="39"/>
        <v>0</v>
      </c>
      <c r="N392" s="226">
        <f t="shared" si="40"/>
        <v>32</v>
      </c>
      <c r="O392" s="227">
        <f t="shared" si="37"/>
        <v>0</v>
      </c>
    </row>
    <row r="393" spans="1:15" s="187" customFormat="1" ht="15.75" x14ac:dyDescent="0.25">
      <c r="A393" s="198" t="s">
        <v>565</v>
      </c>
      <c r="B393" s="200"/>
      <c r="C393" s="245"/>
      <c r="D393" s="177"/>
      <c r="E393" s="178"/>
      <c r="F393" s="177"/>
      <c r="G393" s="178"/>
      <c r="H393" s="246"/>
      <c r="I393" s="247"/>
      <c r="J393" s="248"/>
      <c r="K393" s="249"/>
      <c r="L393" s="250"/>
      <c r="M393" s="251"/>
      <c r="N393" s="249"/>
      <c r="O393" s="252"/>
    </row>
    <row r="394" spans="1:15" s="187" customFormat="1" ht="80.099999999999994" customHeight="1" x14ac:dyDescent="0.25">
      <c r="A394" s="195"/>
      <c r="B394" s="196"/>
      <c r="C394" s="219" t="s">
        <v>416</v>
      </c>
      <c r="D394" s="171" t="s">
        <v>509</v>
      </c>
      <c r="E394" s="172"/>
      <c r="F394" s="171" t="s">
        <v>459</v>
      </c>
      <c r="G394" s="172"/>
      <c r="H394" s="220"/>
      <c r="I394" s="221"/>
      <c r="J394" s="222"/>
      <c r="K394" s="226">
        <v>64</v>
      </c>
      <c r="L394" s="224">
        <f t="shared" si="38"/>
        <v>0</v>
      </c>
      <c r="M394" s="225">
        <f t="shared" si="39"/>
        <v>0</v>
      </c>
      <c r="N394" s="226">
        <f t="shared" si="40"/>
        <v>64</v>
      </c>
      <c r="O394" s="227">
        <f t="shared" si="37"/>
        <v>0</v>
      </c>
    </row>
    <row r="395" spans="1:15" s="187" customFormat="1" ht="15.75" x14ac:dyDescent="0.25">
      <c r="A395" s="198" t="s">
        <v>566</v>
      </c>
      <c r="B395" s="200"/>
      <c r="C395" s="245"/>
      <c r="D395" s="177"/>
      <c r="E395" s="178"/>
      <c r="F395" s="177"/>
      <c r="G395" s="178"/>
      <c r="H395" s="246"/>
      <c r="I395" s="247"/>
      <c r="J395" s="248"/>
      <c r="K395" s="249"/>
      <c r="L395" s="250"/>
      <c r="M395" s="251"/>
      <c r="N395" s="249"/>
      <c r="O395" s="252"/>
    </row>
    <row r="396" spans="1:15" s="187" customFormat="1" ht="84.75" customHeight="1" x14ac:dyDescent="0.25">
      <c r="A396" s="195"/>
      <c r="B396" s="196"/>
      <c r="C396" s="219" t="s">
        <v>417</v>
      </c>
      <c r="D396" s="171" t="s">
        <v>510</v>
      </c>
      <c r="E396" s="172"/>
      <c r="F396" s="171" t="s">
        <v>463</v>
      </c>
      <c r="G396" s="172"/>
      <c r="H396" s="220"/>
      <c r="I396" s="221"/>
      <c r="J396" s="222"/>
      <c r="K396" s="226">
        <v>28</v>
      </c>
      <c r="L396" s="224">
        <f t="shared" si="38"/>
        <v>0</v>
      </c>
      <c r="M396" s="225">
        <f t="shared" si="39"/>
        <v>0</v>
      </c>
      <c r="N396" s="226">
        <f t="shared" si="40"/>
        <v>28</v>
      </c>
      <c r="O396" s="227">
        <f t="shared" si="37"/>
        <v>0</v>
      </c>
    </row>
    <row r="397" spans="1:15" s="187" customFormat="1" ht="15.75" x14ac:dyDescent="0.25">
      <c r="A397" s="198" t="s">
        <v>567</v>
      </c>
      <c r="B397" s="200"/>
      <c r="C397" s="245"/>
      <c r="D397" s="177"/>
      <c r="E397" s="178"/>
      <c r="F397" s="177"/>
      <c r="G397" s="178"/>
      <c r="H397" s="246"/>
      <c r="I397" s="247"/>
      <c r="J397" s="248"/>
      <c r="K397" s="249"/>
      <c r="L397" s="250"/>
      <c r="M397" s="251"/>
      <c r="N397" s="249"/>
      <c r="O397" s="252"/>
    </row>
    <row r="398" spans="1:15" s="187" customFormat="1" ht="84.75" customHeight="1" x14ac:dyDescent="0.25">
      <c r="A398" s="195"/>
      <c r="B398" s="196"/>
      <c r="C398" s="219" t="s">
        <v>418</v>
      </c>
      <c r="D398" s="171" t="s">
        <v>511</v>
      </c>
      <c r="E398" s="172"/>
      <c r="F398" s="171" t="s">
        <v>464</v>
      </c>
      <c r="G398" s="172"/>
      <c r="H398" s="220"/>
      <c r="I398" s="221"/>
      <c r="J398" s="222"/>
      <c r="K398" s="226">
        <v>38</v>
      </c>
      <c r="L398" s="224">
        <f t="shared" si="38"/>
        <v>0</v>
      </c>
      <c r="M398" s="225">
        <f t="shared" si="39"/>
        <v>0</v>
      </c>
      <c r="N398" s="226">
        <f t="shared" si="40"/>
        <v>38</v>
      </c>
      <c r="O398" s="227">
        <f t="shared" ref="O398:O425" si="41">L398-(L398/100*M398)</f>
        <v>0</v>
      </c>
    </row>
    <row r="399" spans="1:15" s="187" customFormat="1" ht="15.75" x14ac:dyDescent="0.25">
      <c r="A399" s="198" t="s">
        <v>568</v>
      </c>
      <c r="B399" s="200"/>
      <c r="C399" s="245"/>
      <c r="D399" s="177"/>
      <c r="E399" s="178"/>
      <c r="F399" s="177"/>
      <c r="G399" s="178"/>
      <c r="H399" s="246"/>
      <c r="I399" s="247"/>
      <c r="J399" s="248"/>
      <c r="K399" s="249"/>
      <c r="L399" s="250"/>
      <c r="M399" s="251"/>
      <c r="N399" s="249"/>
      <c r="O399" s="252"/>
    </row>
    <row r="400" spans="1:15" s="187" customFormat="1" ht="84.75" customHeight="1" x14ac:dyDescent="0.25">
      <c r="A400" s="195"/>
      <c r="B400" s="196"/>
      <c r="C400" s="219" t="s">
        <v>419</v>
      </c>
      <c r="D400" s="171" t="s">
        <v>512</v>
      </c>
      <c r="E400" s="172"/>
      <c r="F400" s="171" t="s">
        <v>465</v>
      </c>
      <c r="G400" s="172"/>
      <c r="H400" s="220"/>
      <c r="I400" s="221"/>
      <c r="J400" s="222"/>
      <c r="K400" s="226">
        <v>34</v>
      </c>
      <c r="L400" s="224">
        <f t="shared" si="38"/>
        <v>0</v>
      </c>
      <c r="M400" s="225">
        <f t="shared" si="39"/>
        <v>0</v>
      </c>
      <c r="N400" s="226">
        <f t="shared" si="40"/>
        <v>34</v>
      </c>
      <c r="O400" s="227">
        <f t="shared" si="41"/>
        <v>0</v>
      </c>
    </row>
    <row r="401" spans="1:15" s="187" customFormat="1" ht="15.75" x14ac:dyDescent="0.25">
      <c r="A401" s="198" t="s">
        <v>569</v>
      </c>
      <c r="B401" s="200"/>
      <c r="C401" s="245"/>
      <c r="D401" s="177"/>
      <c r="E401" s="178"/>
      <c r="F401" s="177"/>
      <c r="G401" s="178"/>
      <c r="H401" s="246"/>
      <c r="I401" s="247"/>
      <c r="J401" s="248"/>
      <c r="K401" s="249"/>
      <c r="L401" s="250"/>
      <c r="M401" s="251"/>
      <c r="N401" s="249"/>
      <c r="O401" s="252"/>
    </row>
    <row r="402" spans="1:15" s="187" customFormat="1" ht="84.75" customHeight="1" x14ac:dyDescent="0.25">
      <c r="A402" s="195"/>
      <c r="B402" s="196"/>
      <c r="C402" s="219" t="s">
        <v>420</v>
      </c>
      <c r="D402" s="171" t="s">
        <v>513</v>
      </c>
      <c r="E402" s="172"/>
      <c r="F402" s="171" t="s">
        <v>466</v>
      </c>
      <c r="G402" s="172"/>
      <c r="H402" s="220"/>
      <c r="I402" s="221"/>
      <c r="J402" s="222"/>
      <c r="K402" s="226">
        <v>34</v>
      </c>
      <c r="L402" s="224">
        <f t="shared" si="38"/>
        <v>0</v>
      </c>
      <c r="M402" s="225">
        <f t="shared" si="39"/>
        <v>0</v>
      </c>
      <c r="N402" s="226">
        <f t="shared" si="40"/>
        <v>34</v>
      </c>
      <c r="O402" s="227">
        <f t="shared" si="41"/>
        <v>0</v>
      </c>
    </row>
    <row r="403" spans="1:15" s="187" customFormat="1" ht="15.75" x14ac:dyDescent="0.25">
      <c r="A403" s="198" t="s">
        <v>570</v>
      </c>
      <c r="B403" s="200"/>
      <c r="C403" s="245"/>
      <c r="D403" s="177"/>
      <c r="E403" s="178"/>
      <c r="F403" s="177"/>
      <c r="G403" s="178"/>
      <c r="H403" s="246"/>
      <c r="I403" s="247"/>
      <c r="J403" s="248"/>
      <c r="K403" s="249"/>
      <c r="L403" s="250"/>
      <c r="M403" s="251"/>
      <c r="N403" s="249"/>
      <c r="O403" s="252"/>
    </row>
    <row r="404" spans="1:15" s="187" customFormat="1" ht="84.75" customHeight="1" x14ac:dyDescent="0.25">
      <c r="A404" s="195"/>
      <c r="B404" s="196"/>
      <c r="C404" s="219" t="s">
        <v>421</v>
      </c>
      <c r="D404" s="171" t="s">
        <v>514</v>
      </c>
      <c r="E404" s="172"/>
      <c r="F404" s="171" t="s">
        <v>467</v>
      </c>
      <c r="G404" s="172"/>
      <c r="H404" s="220"/>
      <c r="I404" s="221"/>
      <c r="J404" s="222"/>
      <c r="K404" s="226">
        <v>34</v>
      </c>
      <c r="L404" s="224">
        <f t="shared" si="38"/>
        <v>0</v>
      </c>
      <c r="M404" s="225">
        <f t="shared" si="39"/>
        <v>0</v>
      </c>
      <c r="N404" s="226">
        <f t="shared" si="40"/>
        <v>34</v>
      </c>
      <c r="O404" s="227">
        <f t="shared" si="41"/>
        <v>0</v>
      </c>
    </row>
    <row r="405" spans="1:15" s="187" customFormat="1" ht="15.75" x14ac:dyDescent="0.25">
      <c r="A405" s="198" t="s">
        <v>571</v>
      </c>
      <c r="B405" s="200"/>
      <c r="C405" s="245"/>
      <c r="D405" s="177"/>
      <c r="E405" s="178"/>
      <c r="F405" s="177"/>
      <c r="G405" s="178"/>
      <c r="H405" s="246"/>
      <c r="I405" s="247"/>
      <c r="J405" s="248"/>
      <c r="K405" s="249"/>
      <c r="L405" s="250"/>
      <c r="M405" s="251"/>
      <c r="N405" s="249"/>
      <c r="O405" s="252"/>
    </row>
    <row r="406" spans="1:15" s="187" customFormat="1" ht="84.75" customHeight="1" x14ac:dyDescent="0.25">
      <c r="A406" s="195"/>
      <c r="B406" s="196"/>
      <c r="C406" s="219" t="s">
        <v>422</v>
      </c>
      <c r="D406" s="171" t="s">
        <v>515</v>
      </c>
      <c r="E406" s="172"/>
      <c r="F406" s="171" t="s">
        <v>462</v>
      </c>
      <c r="G406" s="172"/>
      <c r="H406" s="220"/>
      <c r="I406" s="221"/>
      <c r="J406" s="222"/>
      <c r="K406" s="226">
        <v>108</v>
      </c>
      <c r="L406" s="224">
        <f t="shared" si="38"/>
        <v>0</v>
      </c>
      <c r="M406" s="225">
        <f t="shared" si="39"/>
        <v>0</v>
      </c>
      <c r="N406" s="226">
        <f t="shared" si="40"/>
        <v>108</v>
      </c>
      <c r="O406" s="227">
        <f t="shared" si="41"/>
        <v>0</v>
      </c>
    </row>
    <row r="407" spans="1:15" s="187" customFormat="1" ht="15.75" x14ac:dyDescent="0.25">
      <c r="A407" s="198" t="s">
        <v>572</v>
      </c>
      <c r="B407" s="200"/>
      <c r="C407" s="245"/>
      <c r="D407" s="177"/>
      <c r="E407" s="178"/>
      <c r="F407" s="177"/>
      <c r="G407" s="178"/>
      <c r="H407" s="246"/>
      <c r="I407" s="247"/>
      <c r="J407" s="248"/>
      <c r="K407" s="249"/>
      <c r="L407" s="250"/>
      <c r="M407" s="251"/>
      <c r="N407" s="249"/>
      <c r="O407" s="252"/>
    </row>
    <row r="408" spans="1:15" s="187" customFormat="1" ht="24.95" customHeight="1" x14ac:dyDescent="0.25">
      <c r="A408" s="195"/>
      <c r="B408" s="420"/>
      <c r="C408" s="219" t="s">
        <v>423</v>
      </c>
      <c r="D408" s="171"/>
      <c r="E408" s="172"/>
      <c r="F408" s="171">
        <v>500</v>
      </c>
      <c r="G408" s="172"/>
      <c r="H408" s="220"/>
      <c r="I408" s="221"/>
      <c r="J408" s="222"/>
      <c r="K408" s="226">
        <v>112</v>
      </c>
      <c r="L408" s="224">
        <f t="shared" si="38"/>
        <v>0</v>
      </c>
      <c r="M408" s="225">
        <f t="shared" si="39"/>
        <v>0</v>
      </c>
      <c r="N408" s="226">
        <f t="shared" si="40"/>
        <v>112</v>
      </c>
      <c r="O408" s="227">
        <f t="shared" si="41"/>
        <v>0</v>
      </c>
    </row>
    <row r="409" spans="1:15" s="187" customFormat="1" ht="24.95" customHeight="1" x14ac:dyDescent="0.25">
      <c r="A409" s="195"/>
      <c r="B409" s="421"/>
      <c r="C409" s="219" t="s">
        <v>424</v>
      </c>
      <c r="D409" s="171" t="s">
        <v>516</v>
      </c>
      <c r="E409" s="172"/>
      <c r="F409" s="171">
        <v>350</v>
      </c>
      <c r="G409" s="172"/>
      <c r="H409" s="220"/>
      <c r="I409" s="221"/>
      <c r="J409" s="222"/>
      <c r="K409" s="226">
        <v>112</v>
      </c>
      <c r="L409" s="224">
        <f t="shared" si="38"/>
        <v>0</v>
      </c>
      <c r="M409" s="225">
        <f t="shared" si="39"/>
        <v>0</v>
      </c>
      <c r="N409" s="226">
        <f t="shared" si="40"/>
        <v>112</v>
      </c>
      <c r="O409" s="227">
        <f t="shared" si="41"/>
        <v>0</v>
      </c>
    </row>
    <row r="410" spans="1:15" s="187" customFormat="1" ht="24.95" customHeight="1" x14ac:dyDescent="0.25">
      <c r="A410" s="195"/>
      <c r="B410" s="422"/>
      <c r="C410" s="219" t="s">
        <v>425</v>
      </c>
      <c r="D410" s="171" t="s">
        <v>517</v>
      </c>
      <c r="E410" s="172"/>
      <c r="F410" s="171">
        <v>420</v>
      </c>
      <c r="G410" s="172"/>
      <c r="H410" s="220"/>
      <c r="I410" s="221"/>
      <c r="J410" s="222"/>
      <c r="K410" s="226">
        <v>112</v>
      </c>
      <c r="L410" s="224">
        <f t="shared" si="38"/>
        <v>0</v>
      </c>
      <c r="M410" s="225">
        <f t="shared" si="39"/>
        <v>0</v>
      </c>
      <c r="N410" s="226">
        <f t="shared" si="40"/>
        <v>112</v>
      </c>
      <c r="O410" s="227">
        <f t="shared" si="41"/>
        <v>0</v>
      </c>
    </row>
    <row r="411" spans="1:15" s="187" customFormat="1" ht="15.75" x14ac:dyDescent="0.25">
      <c r="A411" s="198" t="s">
        <v>573</v>
      </c>
      <c r="B411" s="200"/>
      <c r="C411" s="245"/>
      <c r="D411" s="177"/>
      <c r="E411" s="178"/>
      <c r="F411" s="177"/>
      <c r="G411" s="178"/>
      <c r="H411" s="246"/>
      <c r="I411" s="247"/>
      <c r="J411" s="248"/>
      <c r="K411" s="249"/>
      <c r="L411" s="250"/>
      <c r="M411" s="251"/>
      <c r="N411" s="249"/>
      <c r="O411" s="252"/>
    </row>
    <row r="412" spans="1:15" s="187" customFormat="1" ht="84.75" customHeight="1" x14ac:dyDescent="0.25">
      <c r="A412" s="195"/>
      <c r="B412" s="196"/>
      <c r="C412" s="219" t="s">
        <v>426</v>
      </c>
      <c r="D412" s="171"/>
      <c r="E412" s="172"/>
      <c r="F412" s="171" t="s">
        <v>451</v>
      </c>
      <c r="G412" s="172"/>
      <c r="H412" s="220"/>
      <c r="I412" s="221"/>
      <c r="J412" s="222"/>
      <c r="K412" s="226">
        <v>166</v>
      </c>
      <c r="L412" s="224">
        <f t="shared" si="38"/>
        <v>0</v>
      </c>
      <c r="M412" s="225">
        <f t="shared" si="39"/>
        <v>0</v>
      </c>
      <c r="N412" s="226">
        <f t="shared" si="40"/>
        <v>166</v>
      </c>
      <c r="O412" s="227">
        <f t="shared" si="41"/>
        <v>0</v>
      </c>
    </row>
    <row r="413" spans="1:15" s="187" customFormat="1" ht="15.75" x14ac:dyDescent="0.25">
      <c r="A413" s="198" t="s">
        <v>574</v>
      </c>
      <c r="B413" s="200"/>
      <c r="C413" s="245"/>
      <c r="D413" s="177"/>
      <c r="E413" s="178"/>
      <c r="F413" s="177"/>
      <c r="G413" s="178"/>
      <c r="H413" s="246"/>
      <c r="I413" s="247"/>
      <c r="J413" s="248"/>
      <c r="K413" s="249"/>
      <c r="L413" s="250"/>
      <c r="M413" s="251"/>
      <c r="N413" s="249"/>
      <c r="O413" s="252"/>
    </row>
    <row r="414" spans="1:15" s="187" customFormat="1" ht="45" customHeight="1" x14ac:dyDescent="0.25">
      <c r="A414" s="195"/>
      <c r="B414" s="420"/>
      <c r="C414" s="219" t="s">
        <v>427</v>
      </c>
      <c r="D414" s="171" t="s">
        <v>518</v>
      </c>
      <c r="E414" s="172"/>
      <c r="F414" s="171" t="s">
        <v>430</v>
      </c>
      <c r="G414" s="172"/>
      <c r="H414" s="220"/>
      <c r="I414" s="221"/>
      <c r="J414" s="222"/>
      <c r="K414" s="226">
        <v>66</v>
      </c>
      <c r="L414" s="224">
        <f t="shared" ref="L414:L467" si="42">$K414*$J414</f>
        <v>0</v>
      </c>
      <c r="M414" s="225">
        <f t="shared" ref="M414:M467" si="43">$M$3</f>
        <v>0</v>
      </c>
      <c r="N414" s="226">
        <f t="shared" ref="N414:N467" si="44">$K414-($K414/100*$M414)</f>
        <v>66</v>
      </c>
      <c r="O414" s="227">
        <f t="shared" si="41"/>
        <v>0</v>
      </c>
    </row>
    <row r="415" spans="1:15" s="187" customFormat="1" ht="45" customHeight="1" x14ac:dyDescent="0.25">
      <c r="A415" s="195"/>
      <c r="B415" s="422"/>
      <c r="C415" s="219" t="s">
        <v>428</v>
      </c>
      <c r="D415" s="171" t="s">
        <v>519</v>
      </c>
      <c r="E415" s="172"/>
      <c r="F415" s="171" t="s">
        <v>451</v>
      </c>
      <c r="G415" s="172"/>
      <c r="H415" s="220"/>
      <c r="I415" s="221"/>
      <c r="J415" s="222"/>
      <c r="K415" s="226">
        <v>60</v>
      </c>
      <c r="L415" s="224">
        <f t="shared" si="42"/>
        <v>0</v>
      </c>
      <c r="M415" s="225">
        <f t="shared" si="43"/>
        <v>0</v>
      </c>
      <c r="N415" s="226">
        <f t="shared" si="44"/>
        <v>60</v>
      </c>
      <c r="O415" s="227">
        <f t="shared" si="41"/>
        <v>0</v>
      </c>
    </row>
    <row r="416" spans="1:15" s="187" customFormat="1" ht="15.75" x14ac:dyDescent="0.25">
      <c r="A416" s="198" t="s">
        <v>575</v>
      </c>
      <c r="B416" s="200"/>
      <c r="C416" s="245"/>
      <c r="D416" s="177"/>
      <c r="E416" s="178"/>
      <c r="F416" s="177"/>
      <c r="G416" s="178"/>
      <c r="H416" s="246"/>
      <c r="I416" s="247"/>
      <c r="J416" s="248"/>
      <c r="K416" s="249"/>
      <c r="L416" s="250"/>
      <c r="M416" s="251"/>
      <c r="N416" s="249"/>
      <c r="O416" s="252"/>
    </row>
    <row r="417" spans="1:15" s="187" customFormat="1" ht="50.1" customHeight="1" x14ac:dyDescent="0.25">
      <c r="A417" s="195"/>
      <c r="B417" s="196"/>
      <c r="C417" s="219" t="s">
        <v>395</v>
      </c>
      <c r="D417" s="171" t="s">
        <v>495</v>
      </c>
      <c r="E417" s="172"/>
      <c r="F417" s="171" t="s">
        <v>430</v>
      </c>
      <c r="G417" s="172"/>
      <c r="H417" s="220"/>
      <c r="I417" s="221"/>
      <c r="J417" s="222"/>
      <c r="K417" s="226">
        <v>118</v>
      </c>
      <c r="L417" s="224">
        <f t="shared" si="42"/>
        <v>0</v>
      </c>
      <c r="M417" s="225">
        <f t="shared" si="43"/>
        <v>0</v>
      </c>
      <c r="N417" s="226">
        <f t="shared" si="44"/>
        <v>118</v>
      </c>
      <c r="O417" s="227">
        <f t="shared" si="41"/>
        <v>0</v>
      </c>
    </row>
    <row r="418" spans="1:15" s="187" customFormat="1" ht="50.1" customHeight="1" x14ac:dyDescent="0.25">
      <c r="A418" s="195"/>
      <c r="B418" s="196"/>
      <c r="C418" s="219" t="s">
        <v>396</v>
      </c>
      <c r="D418" s="171" t="s">
        <v>494</v>
      </c>
      <c r="E418" s="172"/>
      <c r="F418" s="171" t="s">
        <v>430</v>
      </c>
      <c r="G418" s="172"/>
      <c r="H418" s="220"/>
      <c r="I418" s="221"/>
      <c r="J418" s="222"/>
      <c r="K418" s="226">
        <v>164</v>
      </c>
      <c r="L418" s="224">
        <f t="shared" si="42"/>
        <v>0</v>
      </c>
      <c r="M418" s="225">
        <f t="shared" si="43"/>
        <v>0</v>
      </c>
      <c r="N418" s="226">
        <f t="shared" si="44"/>
        <v>164</v>
      </c>
      <c r="O418" s="227">
        <f t="shared" ref="O418" si="45">L418-(L418/100*M418)</f>
        <v>0</v>
      </c>
    </row>
    <row r="419" spans="1:15" s="141" customFormat="1" ht="15.75" x14ac:dyDescent="0.25">
      <c r="A419" s="339"/>
      <c r="B419" s="340"/>
      <c r="C419" s="341"/>
      <c r="D419" s="342"/>
      <c r="E419" s="343"/>
      <c r="F419" s="342"/>
      <c r="G419" s="343"/>
      <c r="H419" s="341"/>
      <c r="I419" s="341"/>
      <c r="J419" s="355"/>
      <c r="K419" s="344"/>
      <c r="L419" s="345"/>
      <c r="M419" s="346"/>
      <c r="N419" s="344"/>
      <c r="O419" s="344"/>
    </row>
    <row r="420" spans="1:15" s="119" customFormat="1" ht="24.75" customHeight="1" x14ac:dyDescent="0.25">
      <c r="A420" s="32" t="s">
        <v>582</v>
      </c>
      <c r="B420" s="333"/>
      <c r="C420" s="334"/>
      <c r="D420" s="335"/>
      <c r="E420" s="336"/>
      <c r="F420" s="335"/>
      <c r="G420" s="336"/>
      <c r="H420" s="334"/>
      <c r="I420" s="334"/>
      <c r="J420" s="240"/>
      <c r="K420" s="337"/>
      <c r="L420" s="338"/>
      <c r="M420" s="334"/>
      <c r="N420" s="337"/>
      <c r="O420" s="333"/>
    </row>
    <row r="421" spans="1:15" s="184" customFormat="1" ht="15.75" x14ac:dyDescent="0.25">
      <c r="A421" s="143" t="s">
        <v>576</v>
      </c>
      <c r="B421" s="347"/>
      <c r="C421" s="348"/>
      <c r="D421" s="349"/>
      <c r="E421" s="350"/>
      <c r="F421" s="349"/>
      <c r="G421" s="350"/>
      <c r="H421" s="348"/>
      <c r="I421" s="348"/>
      <c r="J421" s="354"/>
      <c r="K421" s="351"/>
      <c r="L421" s="352"/>
      <c r="M421" s="353"/>
      <c r="N421" s="351"/>
      <c r="O421" s="351"/>
    </row>
    <row r="422" spans="1:15" s="187" customFormat="1" ht="60" customHeight="1" x14ac:dyDescent="0.25">
      <c r="A422" s="188"/>
      <c r="B422" s="451"/>
      <c r="C422" s="219" t="s">
        <v>584</v>
      </c>
      <c r="D422" s="171" t="s">
        <v>830</v>
      </c>
      <c r="E422" s="172" t="s">
        <v>697</v>
      </c>
      <c r="F422" s="171" t="s">
        <v>740</v>
      </c>
      <c r="G422" s="172"/>
      <c r="H422" s="220"/>
      <c r="I422" s="221"/>
      <c r="J422" s="222"/>
      <c r="K422" s="226">
        <v>8850</v>
      </c>
      <c r="L422" s="224">
        <f t="shared" si="42"/>
        <v>0</v>
      </c>
      <c r="M422" s="225">
        <f t="shared" si="43"/>
        <v>0</v>
      </c>
      <c r="N422" s="226">
        <f t="shared" si="44"/>
        <v>8850</v>
      </c>
      <c r="O422" s="227">
        <f t="shared" ref="O422:O424" si="46">L422-(L422/100*M422)</f>
        <v>0</v>
      </c>
    </row>
    <row r="423" spans="1:15" s="187" customFormat="1" ht="60" customHeight="1" x14ac:dyDescent="0.25">
      <c r="A423" s="188"/>
      <c r="B423" s="450"/>
      <c r="C423" s="219" t="s">
        <v>585</v>
      </c>
      <c r="D423" s="171"/>
      <c r="E423" s="172" t="s">
        <v>697</v>
      </c>
      <c r="F423" s="171" t="s">
        <v>741</v>
      </c>
      <c r="G423" s="172"/>
      <c r="H423" s="220"/>
      <c r="I423" s="221"/>
      <c r="J423" s="222"/>
      <c r="K423" s="226">
        <v>9384</v>
      </c>
      <c r="L423" s="224">
        <f t="shared" si="42"/>
        <v>0</v>
      </c>
      <c r="M423" s="225">
        <f t="shared" si="43"/>
        <v>0</v>
      </c>
      <c r="N423" s="226">
        <f t="shared" si="44"/>
        <v>9384</v>
      </c>
      <c r="O423" s="227">
        <f t="shared" si="46"/>
        <v>0</v>
      </c>
    </row>
    <row r="424" spans="1:15" s="187" customFormat="1" ht="60" customHeight="1" x14ac:dyDescent="0.25">
      <c r="A424" s="188"/>
      <c r="B424" s="449"/>
      <c r="C424" s="219" t="s">
        <v>586</v>
      </c>
      <c r="D424" s="171" t="s">
        <v>783</v>
      </c>
      <c r="E424" s="172" t="s">
        <v>698</v>
      </c>
      <c r="F424" s="171" t="s">
        <v>740</v>
      </c>
      <c r="G424" s="172"/>
      <c r="H424" s="220"/>
      <c r="I424" s="221"/>
      <c r="J424" s="222"/>
      <c r="K424" s="226">
        <v>14102</v>
      </c>
      <c r="L424" s="224">
        <f t="shared" si="42"/>
        <v>0</v>
      </c>
      <c r="M424" s="225">
        <f t="shared" si="43"/>
        <v>0</v>
      </c>
      <c r="N424" s="226">
        <f t="shared" si="44"/>
        <v>14102</v>
      </c>
      <c r="O424" s="227">
        <f t="shared" si="46"/>
        <v>0</v>
      </c>
    </row>
    <row r="425" spans="1:15" s="187" customFormat="1" ht="60" customHeight="1" x14ac:dyDescent="0.25">
      <c r="A425" s="188"/>
      <c r="B425" s="450"/>
      <c r="C425" s="219" t="s">
        <v>587</v>
      </c>
      <c r="D425" s="171"/>
      <c r="E425" s="172" t="s">
        <v>698</v>
      </c>
      <c r="F425" s="171" t="s">
        <v>741</v>
      </c>
      <c r="G425" s="172"/>
      <c r="H425" s="220"/>
      <c r="I425" s="221"/>
      <c r="J425" s="222"/>
      <c r="K425" s="226">
        <v>14664</v>
      </c>
      <c r="L425" s="224">
        <f t="shared" si="42"/>
        <v>0</v>
      </c>
      <c r="M425" s="225">
        <f t="shared" si="43"/>
        <v>0</v>
      </c>
      <c r="N425" s="226">
        <f t="shared" si="44"/>
        <v>14664</v>
      </c>
      <c r="O425" s="227">
        <f t="shared" si="41"/>
        <v>0</v>
      </c>
    </row>
    <row r="426" spans="1:15" s="187" customFormat="1" ht="60" customHeight="1" x14ac:dyDescent="0.25">
      <c r="A426" s="188"/>
      <c r="B426" s="449"/>
      <c r="C426" s="41" t="s">
        <v>588</v>
      </c>
      <c r="D426" s="185" t="s">
        <v>784</v>
      </c>
      <c r="E426" s="186" t="s">
        <v>698</v>
      </c>
      <c r="F426" s="185" t="s">
        <v>740</v>
      </c>
      <c r="G426" s="38"/>
      <c r="H426" s="40"/>
      <c r="I426" s="123"/>
      <c r="J426" s="124"/>
      <c r="K426" s="39">
        <v>11080</v>
      </c>
      <c r="L426" s="224">
        <f t="shared" si="42"/>
        <v>0</v>
      </c>
      <c r="M426" s="225">
        <f t="shared" si="43"/>
        <v>0</v>
      </c>
      <c r="N426" s="226">
        <f t="shared" si="44"/>
        <v>11080</v>
      </c>
      <c r="O426" s="227">
        <f t="shared" ref="O426:O479" si="47">L426-(L426/100*M426)</f>
        <v>0</v>
      </c>
    </row>
    <row r="427" spans="1:15" s="187" customFormat="1" ht="60" customHeight="1" x14ac:dyDescent="0.25">
      <c r="A427" s="188"/>
      <c r="B427" s="450"/>
      <c r="C427" s="41" t="s">
        <v>589</v>
      </c>
      <c r="D427" s="171"/>
      <c r="E427" s="172" t="s">
        <v>698</v>
      </c>
      <c r="F427" s="171" t="s">
        <v>741</v>
      </c>
      <c r="G427" s="38"/>
      <c r="H427" s="40"/>
      <c r="I427" s="123"/>
      <c r="J427" s="124"/>
      <c r="K427" s="39">
        <v>12546</v>
      </c>
      <c r="L427" s="224">
        <f t="shared" si="42"/>
        <v>0</v>
      </c>
      <c r="M427" s="225">
        <f t="shared" si="43"/>
        <v>0</v>
      </c>
      <c r="N427" s="226">
        <f t="shared" si="44"/>
        <v>12546</v>
      </c>
      <c r="O427" s="227">
        <f t="shared" si="47"/>
        <v>0</v>
      </c>
    </row>
    <row r="428" spans="1:15" s="187" customFormat="1" ht="39.950000000000003" customHeight="1" x14ac:dyDescent="0.25">
      <c r="A428" s="188"/>
      <c r="B428" s="410"/>
      <c r="C428" s="41" t="s">
        <v>590</v>
      </c>
      <c r="D428" s="171"/>
      <c r="E428" s="172" t="s">
        <v>699</v>
      </c>
      <c r="F428" s="171" t="s">
        <v>742</v>
      </c>
      <c r="G428" s="38"/>
      <c r="H428" s="40"/>
      <c r="I428" s="123"/>
      <c r="J428" s="124"/>
      <c r="K428" s="39">
        <v>9486</v>
      </c>
      <c r="L428" s="224">
        <f t="shared" si="42"/>
        <v>0</v>
      </c>
      <c r="M428" s="225">
        <f t="shared" si="43"/>
        <v>0</v>
      </c>
      <c r="N428" s="226">
        <f t="shared" si="44"/>
        <v>9486</v>
      </c>
      <c r="O428" s="227">
        <f t="shared" si="47"/>
        <v>0</v>
      </c>
    </row>
    <row r="429" spans="1:15" s="187" customFormat="1" ht="39.950000000000003" customHeight="1" x14ac:dyDescent="0.25">
      <c r="A429" s="188"/>
      <c r="B429" s="411"/>
      <c r="C429" s="41" t="s">
        <v>591</v>
      </c>
      <c r="D429" s="171" t="s">
        <v>785</v>
      </c>
      <c r="E429" s="172" t="s">
        <v>700</v>
      </c>
      <c r="F429" s="171" t="s">
        <v>740</v>
      </c>
      <c r="G429" s="38"/>
      <c r="H429" s="40"/>
      <c r="I429" s="123"/>
      <c r="J429" s="124"/>
      <c r="K429" s="39">
        <v>10634</v>
      </c>
      <c r="L429" s="224">
        <f t="shared" si="42"/>
        <v>0</v>
      </c>
      <c r="M429" s="225">
        <f t="shared" si="43"/>
        <v>0</v>
      </c>
      <c r="N429" s="226">
        <f t="shared" si="44"/>
        <v>10634</v>
      </c>
      <c r="O429" s="227">
        <f t="shared" si="47"/>
        <v>0</v>
      </c>
    </row>
    <row r="430" spans="1:15" s="187" customFormat="1" ht="39.950000000000003" customHeight="1" x14ac:dyDescent="0.25">
      <c r="A430" s="188"/>
      <c r="B430" s="412"/>
      <c r="C430" s="41" t="s">
        <v>592</v>
      </c>
      <c r="D430" s="171"/>
      <c r="E430" s="172" t="s">
        <v>700</v>
      </c>
      <c r="F430" s="171" t="s">
        <v>741</v>
      </c>
      <c r="G430" s="38"/>
      <c r="H430" s="40"/>
      <c r="I430" s="123"/>
      <c r="J430" s="124"/>
      <c r="K430" s="39">
        <v>11196</v>
      </c>
      <c r="L430" s="224">
        <f t="shared" si="42"/>
        <v>0</v>
      </c>
      <c r="M430" s="225">
        <f t="shared" si="43"/>
        <v>0</v>
      </c>
      <c r="N430" s="226">
        <f t="shared" si="44"/>
        <v>11196</v>
      </c>
      <c r="O430" s="227">
        <f t="shared" si="47"/>
        <v>0</v>
      </c>
    </row>
    <row r="431" spans="1:15" s="187" customFormat="1" ht="125.1" customHeight="1" x14ac:dyDescent="0.25">
      <c r="A431" s="188"/>
      <c r="B431" s="169"/>
      <c r="C431" s="41" t="s">
        <v>593</v>
      </c>
      <c r="D431" s="171" t="s">
        <v>831</v>
      </c>
      <c r="E431" s="172" t="s">
        <v>701</v>
      </c>
      <c r="F431" s="171" t="s">
        <v>743</v>
      </c>
      <c r="G431" s="38"/>
      <c r="H431" s="40"/>
      <c r="I431" s="123"/>
      <c r="J431" s="124"/>
      <c r="K431" s="39">
        <v>20962</v>
      </c>
      <c r="L431" s="224">
        <f t="shared" si="42"/>
        <v>0</v>
      </c>
      <c r="M431" s="225">
        <f t="shared" si="43"/>
        <v>0</v>
      </c>
      <c r="N431" s="226">
        <f t="shared" si="44"/>
        <v>20962</v>
      </c>
      <c r="O431" s="227">
        <f t="shared" si="47"/>
        <v>0</v>
      </c>
    </row>
    <row r="432" spans="1:15" s="187" customFormat="1" ht="60" customHeight="1" x14ac:dyDescent="0.25">
      <c r="A432" s="188"/>
      <c r="B432" s="410"/>
      <c r="C432" s="41" t="s">
        <v>594</v>
      </c>
      <c r="D432" s="171" t="s">
        <v>832</v>
      </c>
      <c r="E432" s="172" t="s">
        <v>702</v>
      </c>
      <c r="F432" s="171" t="s">
        <v>742</v>
      </c>
      <c r="G432" s="38"/>
      <c r="H432" s="40"/>
      <c r="I432" s="123"/>
      <c r="J432" s="124"/>
      <c r="K432" s="39">
        <v>16398</v>
      </c>
      <c r="L432" s="224">
        <f t="shared" si="42"/>
        <v>0</v>
      </c>
      <c r="M432" s="225">
        <f t="shared" si="43"/>
        <v>0</v>
      </c>
      <c r="N432" s="226">
        <f t="shared" si="44"/>
        <v>16398</v>
      </c>
      <c r="O432" s="227">
        <f t="shared" si="47"/>
        <v>0</v>
      </c>
    </row>
    <row r="433" spans="1:15" s="187" customFormat="1" ht="60" customHeight="1" x14ac:dyDescent="0.25">
      <c r="A433" s="188"/>
      <c r="B433" s="412"/>
      <c r="C433" s="41" t="s">
        <v>595</v>
      </c>
      <c r="D433" s="171" t="s">
        <v>786</v>
      </c>
      <c r="E433" s="172" t="s">
        <v>703</v>
      </c>
      <c r="F433" s="171" t="s">
        <v>741</v>
      </c>
      <c r="G433" s="38"/>
      <c r="H433" s="40"/>
      <c r="I433" s="123"/>
      <c r="J433" s="124"/>
      <c r="K433" s="39">
        <v>19508</v>
      </c>
      <c r="L433" s="224">
        <f t="shared" si="42"/>
        <v>0</v>
      </c>
      <c r="M433" s="225">
        <f t="shared" si="43"/>
        <v>0</v>
      </c>
      <c r="N433" s="226">
        <f t="shared" si="44"/>
        <v>19508</v>
      </c>
      <c r="O433" s="227">
        <f t="shared" si="47"/>
        <v>0</v>
      </c>
    </row>
    <row r="434" spans="1:15" s="187" customFormat="1" ht="125.1" customHeight="1" x14ac:dyDescent="0.25">
      <c r="A434" s="188"/>
      <c r="B434" s="169"/>
      <c r="C434" s="41" t="s">
        <v>596</v>
      </c>
      <c r="D434" s="171" t="s">
        <v>833</v>
      </c>
      <c r="E434" s="172" t="s">
        <v>704</v>
      </c>
      <c r="F434" s="171" t="s">
        <v>741</v>
      </c>
      <c r="G434" s="38"/>
      <c r="H434" s="40"/>
      <c r="I434" s="123"/>
      <c r="J434" s="124"/>
      <c r="K434" s="39">
        <v>17340</v>
      </c>
      <c r="L434" s="224">
        <f t="shared" si="42"/>
        <v>0</v>
      </c>
      <c r="M434" s="225">
        <f t="shared" si="43"/>
        <v>0</v>
      </c>
      <c r="N434" s="226">
        <f t="shared" si="44"/>
        <v>17340</v>
      </c>
      <c r="O434" s="227">
        <f t="shared" si="47"/>
        <v>0</v>
      </c>
    </row>
    <row r="435" spans="1:15" s="187" customFormat="1" ht="125.1" customHeight="1" x14ac:dyDescent="0.25">
      <c r="A435" s="188"/>
      <c r="B435" s="169"/>
      <c r="C435" s="41" t="s">
        <v>597</v>
      </c>
      <c r="D435" s="171" t="s">
        <v>834</v>
      </c>
      <c r="E435" s="172" t="s">
        <v>705</v>
      </c>
      <c r="F435" s="171" t="s">
        <v>744</v>
      </c>
      <c r="G435" s="38"/>
      <c r="H435" s="40"/>
      <c r="I435" s="123"/>
      <c r="J435" s="124"/>
      <c r="K435" s="39">
        <v>13260</v>
      </c>
      <c r="L435" s="224">
        <f t="shared" si="42"/>
        <v>0</v>
      </c>
      <c r="M435" s="225">
        <f t="shared" si="43"/>
        <v>0</v>
      </c>
      <c r="N435" s="226">
        <f t="shared" si="44"/>
        <v>13260</v>
      </c>
      <c r="O435" s="227">
        <f t="shared" si="47"/>
        <v>0</v>
      </c>
    </row>
    <row r="436" spans="1:15" s="187" customFormat="1" ht="125.1" customHeight="1" x14ac:dyDescent="0.25">
      <c r="A436" s="188"/>
      <c r="B436" s="169"/>
      <c r="C436" s="41" t="s">
        <v>598</v>
      </c>
      <c r="D436" s="171" t="s">
        <v>835</v>
      </c>
      <c r="E436" s="172" t="s">
        <v>706</v>
      </c>
      <c r="F436" s="171" t="s">
        <v>744</v>
      </c>
      <c r="G436" s="38"/>
      <c r="H436" s="40"/>
      <c r="I436" s="123"/>
      <c r="J436" s="124"/>
      <c r="K436" s="39">
        <v>13260</v>
      </c>
      <c r="L436" s="224">
        <f t="shared" si="42"/>
        <v>0</v>
      </c>
      <c r="M436" s="225">
        <f t="shared" si="43"/>
        <v>0</v>
      </c>
      <c r="N436" s="226">
        <f t="shared" si="44"/>
        <v>13260</v>
      </c>
      <c r="O436" s="227">
        <f t="shared" si="47"/>
        <v>0</v>
      </c>
    </row>
    <row r="437" spans="1:15" s="187" customFormat="1" ht="15.75" customHeight="1" x14ac:dyDescent="0.25">
      <c r="A437" s="198" t="s">
        <v>772</v>
      </c>
      <c r="B437" s="376"/>
      <c r="C437" s="176"/>
      <c r="D437" s="177"/>
      <c r="E437" s="178"/>
      <c r="F437" s="177"/>
      <c r="G437" s="179"/>
      <c r="H437" s="180"/>
      <c r="I437" s="181"/>
      <c r="J437" s="182"/>
      <c r="K437" s="183"/>
      <c r="L437" s="250"/>
      <c r="M437" s="251"/>
      <c r="N437" s="249"/>
      <c r="O437" s="252"/>
    </row>
    <row r="438" spans="1:15" s="187" customFormat="1" ht="60" customHeight="1" x14ac:dyDescent="0.25">
      <c r="A438" s="188"/>
      <c r="B438" s="410"/>
      <c r="C438" s="41" t="s">
        <v>599</v>
      </c>
      <c r="D438" s="171" t="s">
        <v>787</v>
      </c>
      <c r="E438" s="172" t="s">
        <v>707</v>
      </c>
      <c r="F438" s="171"/>
      <c r="G438" s="38"/>
      <c r="H438" s="40"/>
      <c r="I438" s="123"/>
      <c r="J438" s="124"/>
      <c r="K438" s="39">
        <v>300</v>
      </c>
      <c r="L438" s="224">
        <f t="shared" si="42"/>
        <v>0</v>
      </c>
      <c r="M438" s="225">
        <f t="shared" si="43"/>
        <v>0</v>
      </c>
      <c r="N438" s="226">
        <f t="shared" si="44"/>
        <v>300</v>
      </c>
      <c r="O438" s="227">
        <f t="shared" si="47"/>
        <v>0</v>
      </c>
    </row>
    <row r="439" spans="1:15" s="187" customFormat="1" ht="60" customHeight="1" x14ac:dyDescent="0.25">
      <c r="A439" s="188"/>
      <c r="B439" s="412"/>
      <c r="C439" s="41"/>
      <c r="D439" s="171"/>
      <c r="E439" s="172" t="s">
        <v>708</v>
      </c>
      <c r="F439" s="171"/>
      <c r="G439" s="38"/>
      <c r="H439" s="40"/>
      <c r="I439" s="123"/>
      <c r="J439" s="124"/>
      <c r="K439" s="39">
        <v>12</v>
      </c>
      <c r="L439" s="224">
        <f t="shared" si="42"/>
        <v>0</v>
      </c>
      <c r="M439" s="225">
        <f t="shared" si="43"/>
        <v>0</v>
      </c>
      <c r="N439" s="226">
        <f t="shared" si="44"/>
        <v>12</v>
      </c>
      <c r="O439" s="227">
        <f t="shared" si="47"/>
        <v>0</v>
      </c>
    </row>
    <row r="440" spans="1:15" s="187" customFormat="1" ht="69.95" customHeight="1" x14ac:dyDescent="0.25">
      <c r="A440" s="188"/>
      <c r="B440" s="168"/>
      <c r="C440" s="41" t="s">
        <v>600</v>
      </c>
      <c r="D440" s="171" t="s">
        <v>788</v>
      </c>
      <c r="E440" s="172" t="s">
        <v>709</v>
      </c>
      <c r="F440" s="171"/>
      <c r="G440" s="38"/>
      <c r="H440" s="40"/>
      <c r="I440" s="123"/>
      <c r="J440" s="124"/>
      <c r="K440" s="39">
        <v>402</v>
      </c>
      <c r="L440" s="224">
        <f t="shared" si="42"/>
        <v>0</v>
      </c>
      <c r="M440" s="225">
        <f t="shared" si="43"/>
        <v>0</v>
      </c>
      <c r="N440" s="226">
        <f t="shared" si="44"/>
        <v>402</v>
      </c>
      <c r="O440" s="227">
        <f t="shared" si="47"/>
        <v>0</v>
      </c>
    </row>
    <row r="441" spans="1:15" s="187" customFormat="1" ht="69.95" customHeight="1" x14ac:dyDescent="0.25">
      <c r="A441" s="188"/>
      <c r="B441" s="169"/>
      <c r="C441" s="41" t="s">
        <v>601</v>
      </c>
      <c r="D441" s="171" t="s">
        <v>789</v>
      </c>
      <c r="E441" s="172" t="s">
        <v>710</v>
      </c>
      <c r="F441" s="171"/>
      <c r="G441" s="38"/>
      <c r="H441" s="40"/>
      <c r="I441" s="123"/>
      <c r="J441" s="124"/>
      <c r="K441" s="39">
        <v>54</v>
      </c>
      <c r="L441" s="224">
        <f t="shared" si="42"/>
        <v>0</v>
      </c>
      <c r="M441" s="225">
        <f t="shared" si="43"/>
        <v>0</v>
      </c>
      <c r="N441" s="226">
        <f t="shared" si="44"/>
        <v>54</v>
      </c>
      <c r="O441" s="227">
        <f t="shared" si="47"/>
        <v>0</v>
      </c>
    </row>
    <row r="442" spans="1:15" s="187" customFormat="1" ht="69.95" customHeight="1" x14ac:dyDescent="0.25">
      <c r="A442" s="188"/>
      <c r="B442" s="169"/>
      <c r="C442" s="41" t="s">
        <v>602</v>
      </c>
      <c r="D442" s="171" t="s">
        <v>790</v>
      </c>
      <c r="E442" s="172">
        <v>1</v>
      </c>
      <c r="F442" s="171" t="s">
        <v>719</v>
      </c>
      <c r="G442" s="38"/>
      <c r="H442" s="40"/>
      <c r="I442" s="123"/>
      <c r="J442" s="124"/>
      <c r="K442" s="39">
        <v>934</v>
      </c>
      <c r="L442" s="224">
        <f t="shared" si="42"/>
        <v>0</v>
      </c>
      <c r="M442" s="225">
        <f t="shared" si="43"/>
        <v>0</v>
      </c>
      <c r="N442" s="226">
        <f t="shared" si="44"/>
        <v>934</v>
      </c>
      <c r="O442" s="227">
        <f t="shared" si="47"/>
        <v>0</v>
      </c>
    </row>
    <row r="443" spans="1:15" s="187" customFormat="1" ht="15.75" customHeight="1" x14ac:dyDescent="0.25">
      <c r="A443" s="198" t="s">
        <v>773</v>
      </c>
      <c r="B443" s="376"/>
      <c r="C443" s="176"/>
      <c r="D443" s="177"/>
      <c r="E443" s="178"/>
      <c r="F443" s="177"/>
      <c r="G443" s="179"/>
      <c r="H443" s="180"/>
      <c r="I443" s="181"/>
      <c r="J443" s="182"/>
      <c r="K443" s="183"/>
      <c r="L443" s="250"/>
      <c r="M443" s="251"/>
      <c r="N443" s="249"/>
      <c r="O443" s="252"/>
    </row>
    <row r="444" spans="1:15" s="187" customFormat="1" ht="80.099999999999994" customHeight="1" x14ac:dyDescent="0.25">
      <c r="A444" s="188"/>
      <c r="B444" s="168"/>
      <c r="C444" s="41" t="s">
        <v>603</v>
      </c>
      <c r="D444" s="171" t="s">
        <v>791</v>
      </c>
      <c r="E444" s="172" t="s">
        <v>709</v>
      </c>
      <c r="F444" s="171" t="s">
        <v>91</v>
      </c>
      <c r="G444" s="38"/>
      <c r="H444" s="40"/>
      <c r="I444" s="123"/>
      <c r="J444" s="124"/>
      <c r="K444" s="39">
        <v>160</v>
      </c>
      <c r="L444" s="224">
        <f t="shared" si="42"/>
        <v>0</v>
      </c>
      <c r="M444" s="225">
        <f t="shared" si="43"/>
        <v>0</v>
      </c>
      <c r="N444" s="226">
        <f t="shared" si="44"/>
        <v>160</v>
      </c>
      <c r="O444" s="227">
        <f t="shared" si="47"/>
        <v>0</v>
      </c>
    </row>
    <row r="445" spans="1:15" s="187" customFormat="1" ht="80.099999999999994" customHeight="1" x14ac:dyDescent="0.25">
      <c r="A445" s="188"/>
      <c r="B445" s="169"/>
      <c r="C445" s="41" t="s">
        <v>604</v>
      </c>
      <c r="D445" s="171" t="s">
        <v>792</v>
      </c>
      <c r="E445" s="172" t="s">
        <v>711</v>
      </c>
      <c r="F445" s="171" t="s">
        <v>745</v>
      </c>
      <c r="G445" s="38"/>
      <c r="H445" s="40"/>
      <c r="I445" s="123"/>
      <c r="J445" s="124"/>
      <c r="K445" s="39">
        <v>100</v>
      </c>
      <c r="L445" s="224">
        <f t="shared" si="42"/>
        <v>0</v>
      </c>
      <c r="M445" s="225">
        <f t="shared" si="43"/>
        <v>0</v>
      </c>
      <c r="N445" s="226">
        <f t="shared" si="44"/>
        <v>100</v>
      </c>
      <c r="O445" s="227">
        <f t="shared" si="47"/>
        <v>0</v>
      </c>
    </row>
    <row r="446" spans="1:15" s="187" customFormat="1" ht="80.099999999999994" customHeight="1" x14ac:dyDescent="0.25">
      <c r="A446" s="188"/>
      <c r="B446" s="169"/>
      <c r="C446" s="41" t="s">
        <v>605</v>
      </c>
      <c r="D446" s="171" t="s">
        <v>793</v>
      </c>
      <c r="E446" s="172" t="s">
        <v>711</v>
      </c>
      <c r="F446" s="171" t="s">
        <v>745</v>
      </c>
      <c r="G446" s="38"/>
      <c r="H446" s="40"/>
      <c r="I446" s="123"/>
      <c r="J446" s="124"/>
      <c r="K446" s="39">
        <v>182</v>
      </c>
      <c r="L446" s="224">
        <f t="shared" si="42"/>
        <v>0</v>
      </c>
      <c r="M446" s="225">
        <f t="shared" si="43"/>
        <v>0</v>
      </c>
      <c r="N446" s="226">
        <f t="shared" si="44"/>
        <v>182</v>
      </c>
      <c r="O446" s="227">
        <f t="shared" si="47"/>
        <v>0</v>
      </c>
    </row>
    <row r="447" spans="1:15" s="187" customFormat="1" ht="15.75" customHeight="1" x14ac:dyDescent="0.25">
      <c r="A447" s="198" t="s">
        <v>774</v>
      </c>
      <c r="B447" s="376"/>
      <c r="C447" s="176"/>
      <c r="D447" s="177"/>
      <c r="E447" s="178"/>
      <c r="F447" s="177"/>
      <c r="G447" s="179"/>
      <c r="H447" s="180"/>
      <c r="I447" s="181"/>
      <c r="J447" s="182"/>
      <c r="K447" s="183"/>
      <c r="L447" s="250"/>
      <c r="M447" s="251"/>
      <c r="N447" s="249"/>
      <c r="O447" s="252"/>
    </row>
    <row r="448" spans="1:15" ht="15.75" customHeight="1" x14ac:dyDescent="0.25">
      <c r="A448" s="188"/>
      <c r="B448" s="410"/>
      <c r="C448" s="41" t="s">
        <v>606</v>
      </c>
      <c r="D448" s="171"/>
      <c r="E448" s="172" t="s">
        <v>712</v>
      </c>
      <c r="F448" s="171" t="s">
        <v>46</v>
      </c>
      <c r="G448" s="38"/>
      <c r="H448" s="40"/>
      <c r="I448" s="123"/>
      <c r="J448" s="124"/>
      <c r="K448" s="39">
        <v>4310</v>
      </c>
      <c r="L448" s="224">
        <f t="shared" si="42"/>
        <v>0</v>
      </c>
      <c r="M448" s="225">
        <f t="shared" si="43"/>
        <v>0</v>
      </c>
      <c r="N448" s="226">
        <f t="shared" si="44"/>
        <v>4310</v>
      </c>
      <c r="O448" s="227">
        <f t="shared" si="47"/>
        <v>0</v>
      </c>
    </row>
    <row r="449" spans="1:15" ht="15.75" customHeight="1" x14ac:dyDescent="0.25">
      <c r="A449" s="188"/>
      <c r="B449" s="411"/>
      <c r="C449" s="41" t="s">
        <v>607</v>
      </c>
      <c r="D449" s="171"/>
      <c r="E449" s="172" t="s">
        <v>712</v>
      </c>
      <c r="F449" s="171" t="s">
        <v>41</v>
      </c>
      <c r="G449" s="38"/>
      <c r="H449" s="40"/>
      <c r="I449" s="123"/>
      <c r="J449" s="124"/>
      <c r="K449" s="39">
        <v>4310</v>
      </c>
      <c r="L449" s="224">
        <f t="shared" si="42"/>
        <v>0</v>
      </c>
      <c r="M449" s="225">
        <f t="shared" si="43"/>
        <v>0</v>
      </c>
      <c r="N449" s="226">
        <f t="shared" si="44"/>
        <v>4310</v>
      </c>
      <c r="O449" s="227">
        <f t="shared" si="47"/>
        <v>0</v>
      </c>
    </row>
    <row r="450" spans="1:15" ht="15.75" customHeight="1" x14ac:dyDescent="0.25">
      <c r="A450" s="188"/>
      <c r="B450" s="411"/>
      <c r="C450" s="41" t="s">
        <v>608</v>
      </c>
      <c r="D450" s="171" t="s">
        <v>794</v>
      </c>
      <c r="E450" s="172" t="s">
        <v>713</v>
      </c>
      <c r="F450" s="171" t="s">
        <v>41</v>
      </c>
      <c r="G450" s="38"/>
      <c r="H450" s="40"/>
      <c r="I450" s="123"/>
      <c r="J450" s="124"/>
      <c r="K450" s="39">
        <v>5916</v>
      </c>
      <c r="L450" s="224">
        <f t="shared" si="42"/>
        <v>0</v>
      </c>
      <c r="M450" s="225">
        <f t="shared" si="43"/>
        <v>0</v>
      </c>
      <c r="N450" s="226">
        <f t="shared" si="44"/>
        <v>5916</v>
      </c>
      <c r="O450" s="227">
        <f t="shared" si="47"/>
        <v>0</v>
      </c>
    </row>
    <row r="451" spans="1:15" ht="15.75" customHeight="1" x14ac:dyDescent="0.25">
      <c r="A451" s="188"/>
      <c r="B451" s="411"/>
      <c r="C451" s="41" t="s">
        <v>609</v>
      </c>
      <c r="D451" s="171"/>
      <c r="E451" s="172" t="s">
        <v>713</v>
      </c>
      <c r="F451" s="171" t="s">
        <v>40</v>
      </c>
      <c r="G451" s="38"/>
      <c r="H451" s="40"/>
      <c r="I451" s="123"/>
      <c r="J451" s="124"/>
      <c r="K451" s="39">
        <v>5916</v>
      </c>
      <c r="L451" s="224">
        <f t="shared" si="42"/>
        <v>0</v>
      </c>
      <c r="M451" s="225">
        <f t="shared" si="43"/>
        <v>0</v>
      </c>
      <c r="N451" s="226">
        <f t="shared" si="44"/>
        <v>5916</v>
      </c>
      <c r="O451" s="227">
        <f t="shared" si="47"/>
        <v>0</v>
      </c>
    </row>
    <row r="452" spans="1:15" ht="15.75" customHeight="1" x14ac:dyDescent="0.25">
      <c r="A452" s="188"/>
      <c r="B452" s="412"/>
      <c r="C452" s="41" t="s">
        <v>610</v>
      </c>
      <c r="D452" s="171"/>
      <c r="E452" s="172" t="s">
        <v>714</v>
      </c>
      <c r="F452" s="171" t="s">
        <v>40</v>
      </c>
      <c r="G452" s="38"/>
      <c r="H452" s="40"/>
      <c r="I452" s="123"/>
      <c r="J452" s="124"/>
      <c r="K452" s="39">
        <v>18590</v>
      </c>
      <c r="L452" s="224">
        <f t="shared" si="42"/>
        <v>0</v>
      </c>
      <c r="M452" s="225">
        <f t="shared" si="43"/>
        <v>0</v>
      </c>
      <c r="N452" s="226">
        <f t="shared" si="44"/>
        <v>18590</v>
      </c>
      <c r="O452" s="227">
        <f t="shared" si="47"/>
        <v>0</v>
      </c>
    </row>
    <row r="453" spans="1:15" ht="15.75" customHeight="1" x14ac:dyDescent="0.25">
      <c r="A453" s="188"/>
      <c r="B453" s="410"/>
      <c r="C453" s="41" t="s">
        <v>611</v>
      </c>
      <c r="D453" s="171" t="s">
        <v>795</v>
      </c>
      <c r="E453" s="172" t="s">
        <v>715</v>
      </c>
      <c r="F453" s="171" t="s">
        <v>746</v>
      </c>
      <c r="G453" s="38"/>
      <c r="H453" s="40"/>
      <c r="I453" s="123"/>
      <c r="J453" s="124"/>
      <c r="K453" s="39">
        <v>652</v>
      </c>
      <c r="L453" s="224">
        <f t="shared" si="42"/>
        <v>0</v>
      </c>
      <c r="M453" s="225">
        <f t="shared" si="43"/>
        <v>0</v>
      </c>
      <c r="N453" s="226">
        <f t="shared" si="44"/>
        <v>652</v>
      </c>
      <c r="O453" s="227">
        <f t="shared" si="47"/>
        <v>0</v>
      </c>
    </row>
    <row r="454" spans="1:15" ht="15.75" customHeight="1" x14ac:dyDescent="0.25">
      <c r="A454" s="188"/>
      <c r="B454" s="411"/>
      <c r="C454" s="41" t="s">
        <v>612</v>
      </c>
      <c r="D454" s="171"/>
      <c r="E454" s="172" t="s">
        <v>712</v>
      </c>
      <c r="F454" s="171" t="s">
        <v>746</v>
      </c>
      <c r="G454" s="38"/>
      <c r="H454" s="40"/>
      <c r="I454" s="123"/>
      <c r="J454" s="124"/>
      <c r="K454" s="39">
        <v>714</v>
      </c>
      <c r="L454" s="224">
        <f t="shared" si="42"/>
        <v>0</v>
      </c>
      <c r="M454" s="225">
        <f t="shared" si="43"/>
        <v>0</v>
      </c>
      <c r="N454" s="226">
        <f t="shared" si="44"/>
        <v>714</v>
      </c>
      <c r="O454" s="227">
        <f t="shared" si="47"/>
        <v>0</v>
      </c>
    </row>
    <row r="455" spans="1:15" ht="15.75" customHeight="1" x14ac:dyDescent="0.25">
      <c r="A455" s="188"/>
      <c r="B455" s="412"/>
      <c r="C455" s="41" t="s">
        <v>613</v>
      </c>
      <c r="D455" s="171"/>
      <c r="E455" s="172" t="s">
        <v>713</v>
      </c>
      <c r="F455" s="171" t="s">
        <v>746</v>
      </c>
      <c r="G455" s="38"/>
      <c r="H455" s="40"/>
      <c r="I455" s="123"/>
      <c r="J455" s="124"/>
      <c r="K455" s="39">
        <v>1020</v>
      </c>
      <c r="L455" s="224">
        <f t="shared" si="42"/>
        <v>0</v>
      </c>
      <c r="M455" s="225">
        <f t="shared" si="43"/>
        <v>0</v>
      </c>
      <c r="N455" s="226">
        <f t="shared" si="44"/>
        <v>1020</v>
      </c>
      <c r="O455" s="227">
        <f t="shared" si="47"/>
        <v>0</v>
      </c>
    </row>
    <row r="456" spans="1:15" ht="15.75" customHeight="1" x14ac:dyDescent="0.25">
      <c r="A456" s="363" t="s">
        <v>775</v>
      </c>
      <c r="B456" s="157"/>
      <c r="C456" s="364"/>
      <c r="D456" s="365"/>
      <c r="E456" s="366"/>
      <c r="F456" s="365"/>
      <c r="G456" s="367"/>
      <c r="H456" s="368"/>
      <c r="I456" s="369"/>
      <c r="J456" s="370"/>
      <c r="K456" s="371"/>
      <c r="L456" s="372"/>
      <c r="M456" s="373"/>
      <c r="N456" s="374"/>
      <c r="O456" s="375"/>
    </row>
    <row r="457" spans="1:15" ht="99.95" customHeight="1" x14ac:dyDescent="0.25">
      <c r="A457" s="188"/>
      <c r="B457" s="356"/>
      <c r="C457" s="41" t="s">
        <v>614</v>
      </c>
      <c r="D457" s="171" t="s">
        <v>796</v>
      </c>
      <c r="E457" s="172" t="s">
        <v>716</v>
      </c>
      <c r="F457" s="171" t="s">
        <v>747</v>
      </c>
      <c r="G457" s="38"/>
      <c r="H457" s="40"/>
      <c r="I457" s="123"/>
      <c r="J457" s="124"/>
      <c r="K457" s="39">
        <v>4846</v>
      </c>
      <c r="L457" s="224">
        <f t="shared" si="42"/>
        <v>0</v>
      </c>
      <c r="M457" s="225">
        <f t="shared" si="43"/>
        <v>0</v>
      </c>
      <c r="N457" s="226">
        <f t="shared" si="44"/>
        <v>4846</v>
      </c>
      <c r="O457" s="227">
        <f t="shared" si="47"/>
        <v>0</v>
      </c>
    </row>
    <row r="458" spans="1:15" ht="24.95" customHeight="1" x14ac:dyDescent="0.25">
      <c r="A458" s="188"/>
      <c r="B458" s="413"/>
      <c r="C458" s="41" t="s">
        <v>615</v>
      </c>
      <c r="D458" s="171" t="s">
        <v>836</v>
      </c>
      <c r="E458" s="172" t="s">
        <v>717</v>
      </c>
      <c r="F458" s="171" t="s">
        <v>748</v>
      </c>
      <c r="G458" s="38"/>
      <c r="H458" s="40"/>
      <c r="I458" s="123"/>
      <c r="J458" s="124"/>
      <c r="K458" s="39">
        <v>1224</v>
      </c>
      <c r="L458" s="224">
        <f t="shared" si="42"/>
        <v>0</v>
      </c>
      <c r="M458" s="225">
        <f t="shared" si="43"/>
        <v>0</v>
      </c>
      <c r="N458" s="226">
        <f t="shared" si="44"/>
        <v>1224</v>
      </c>
      <c r="O458" s="227">
        <f t="shared" si="47"/>
        <v>0</v>
      </c>
    </row>
    <row r="459" spans="1:15" ht="24.95" customHeight="1" x14ac:dyDescent="0.25">
      <c r="A459" s="188"/>
      <c r="B459" s="414"/>
      <c r="C459" s="41" t="s">
        <v>616</v>
      </c>
      <c r="D459" s="171"/>
      <c r="E459" s="172" t="s">
        <v>717</v>
      </c>
      <c r="F459" s="171" t="s">
        <v>749</v>
      </c>
      <c r="G459" s="38"/>
      <c r="H459" s="40"/>
      <c r="I459" s="123"/>
      <c r="J459" s="124"/>
      <c r="K459" s="39">
        <v>1428</v>
      </c>
      <c r="L459" s="224">
        <f t="shared" si="42"/>
        <v>0</v>
      </c>
      <c r="M459" s="225">
        <f t="shared" si="43"/>
        <v>0</v>
      </c>
      <c r="N459" s="226">
        <f t="shared" si="44"/>
        <v>1428</v>
      </c>
      <c r="O459" s="227">
        <f t="shared" si="47"/>
        <v>0</v>
      </c>
    </row>
    <row r="460" spans="1:15" ht="24.95" customHeight="1" x14ac:dyDescent="0.25">
      <c r="A460" s="188"/>
      <c r="B460" s="414"/>
      <c r="C460" s="41" t="s">
        <v>224</v>
      </c>
      <c r="D460" s="171"/>
      <c r="E460" s="172" t="s">
        <v>717</v>
      </c>
      <c r="F460" s="171" t="s">
        <v>750</v>
      </c>
      <c r="G460" s="38"/>
      <c r="H460" s="40"/>
      <c r="I460" s="123"/>
      <c r="J460" s="124"/>
      <c r="K460" s="39">
        <v>1914</v>
      </c>
      <c r="L460" s="224">
        <f t="shared" si="42"/>
        <v>0</v>
      </c>
      <c r="M460" s="225">
        <f t="shared" si="43"/>
        <v>0</v>
      </c>
      <c r="N460" s="226">
        <f t="shared" si="44"/>
        <v>1914</v>
      </c>
      <c r="O460" s="227">
        <f t="shared" si="47"/>
        <v>0</v>
      </c>
    </row>
    <row r="461" spans="1:15" ht="24.95" customHeight="1" x14ac:dyDescent="0.25">
      <c r="A461" s="188"/>
      <c r="B461" s="415"/>
      <c r="C461" s="41" t="s">
        <v>617</v>
      </c>
      <c r="D461" s="171"/>
      <c r="E461" s="172" t="s">
        <v>717</v>
      </c>
      <c r="F461" s="171" t="s">
        <v>751</v>
      </c>
      <c r="G461" s="38"/>
      <c r="H461" s="40"/>
      <c r="I461" s="123"/>
      <c r="J461" s="124"/>
      <c r="K461" s="39">
        <v>2424</v>
      </c>
      <c r="L461" s="224">
        <f t="shared" si="42"/>
        <v>0</v>
      </c>
      <c r="M461" s="225">
        <f t="shared" si="43"/>
        <v>0</v>
      </c>
      <c r="N461" s="226">
        <f t="shared" si="44"/>
        <v>2424</v>
      </c>
      <c r="O461" s="227">
        <f t="shared" si="47"/>
        <v>0</v>
      </c>
    </row>
    <row r="462" spans="1:15" ht="30" customHeight="1" x14ac:dyDescent="0.25">
      <c r="A462" s="416"/>
      <c r="B462" s="416"/>
      <c r="C462" s="41" t="s">
        <v>618</v>
      </c>
      <c r="D462" s="171" t="s">
        <v>797</v>
      </c>
      <c r="E462" s="172" t="s">
        <v>717</v>
      </c>
      <c r="F462" s="171" t="s">
        <v>748</v>
      </c>
      <c r="G462" s="38"/>
      <c r="H462" s="40"/>
      <c r="I462" s="123"/>
      <c r="J462" s="124"/>
      <c r="K462" s="39">
        <v>1836</v>
      </c>
      <c r="L462" s="224">
        <f t="shared" si="42"/>
        <v>0</v>
      </c>
      <c r="M462" s="225">
        <f t="shared" si="43"/>
        <v>0</v>
      </c>
      <c r="N462" s="226">
        <f t="shared" si="44"/>
        <v>1836</v>
      </c>
      <c r="O462" s="227">
        <f t="shared" si="47"/>
        <v>0</v>
      </c>
    </row>
    <row r="463" spans="1:15" ht="30" customHeight="1" x14ac:dyDescent="0.25">
      <c r="A463" s="416"/>
      <c r="B463" s="416"/>
      <c r="C463" s="41" t="s">
        <v>619</v>
      </c>
      <c r="D463" s="171"/>
      <c r="E463" s="172" t="s">
        <v>717</v>
      </c>
      <c r="F463" s="171" t="s">
        <v>750</v>
      </c>
      <c r="G463" s="38"/>
      <c r="H463" s="40"/>
      <c r="I463" s="123"/>
      <c r="J463" s="124"/>
      <c r="K463" s="39">
        <v>2500</v>
      </c>
      <c r="L463" s="224">
        <f t="shared" si="42"/>
        <v>0</v>
      </c>
      <c r="M463" s="225">
        <f t="shared" si="43"/>
        <v>0</v>
      </c>
      <c r="N463" s="226">
        <f t="shared" si="44"/>
        <v>2500</v>
      </c>
      <c r="O463" s="227">
        <f t="shared" si="47"/>
        <v>0</v>
      </c>
    </row>
    <row r="464" spans="1:15" ht="30" customHeight="1" x14ac:dyDescent="0.25">
      <c r="A464" s="416"/>
      <c r="B464" s="416"/>
      <c r="C464" s="41" t="s">
        <v>228</v>
      </c>
      <c r="D464" s="171" t="s">
        <v>797</v>
      </c>
      <c r="E464" s="172" t="s">
        <v>717</v>
      </c>
      <c r="F464" s="171" t="s">
        <v>751</v>
      </c>
      <c r="G464" s="38"/>
      <c r="H464" s="40"/>
      <c r="I464" s="123"/>
      <c r="J464" s="124"/>
      <c r="K464" s="39">
        <v>2628</v>
      </c>
      <c r="L464" s="224">
        <f t="shared" si="42"/>
        <v>0</v>
      </c>
      <c r="M464" s="225">
        <f t="shared" si="43"/>
        <v>0</v>
      </c>
      <c r="N464" s="226">
        <f t="shared" si="44"/>
        <v>2628</v>
      </c>
      <c r="O464" s="227">
        <f t="shared" si="47"/>
        <v>0</v>
      </c>
    </row>
    <row r="465" spans="1:15" ht="15.75" customHeight="1" x14ac:dyDescent="0.25">
      <c r="A465" s="188"/>
      <c r="B465" s="357"/>
      <c r="C465" s="41" t="s">
        <v>229</v>
      </c>
      <c r="D465" s="171" t="s">
        <v>798</v>
      </c>
      <c r="E465" s="172" t="s">
        <v>718</v>
      </c>
      <c r="F465" s="171" t="s">
        <v>752</v>
      </c>
      <c r="G465" s="38"/>
      <c r="H465" s="40"/>
      <c r="I465" s="123"/>
      <c r="J465" s="124"/>
      <c r="K465" s="39">
        <v>200</v>
      </c>
      <c r="L465" s="224">
        <f t="shared" si="42"/>
        <v>0</v>
      </c>
      <c r="M465" s="225">
        <f t="shared" si="43"/>
        <v>0</v>
      </c>
      <c r="N465" s="226">
        <f t="shared" si="44"/>
        <v>200</v>
      </c>
      <c r="O465" s="227">
        <f t="shared" si="47"/>
        <v>0</v>
      </c>
    </row>
    <row r="466" spans="1:15" ht="15.75" customHeight="1" x14ac:dyDescent="0.25">
      <c r="A466" s="188"/>
      <c r="B466" s="357"/>
      <c r="C466" s="41" t="s">
        <v>232</v>
      </c>
      <c r="D466" s="171" t="s">
        <v>799</v>
      </c>
      <c r="E466" s="172" t="s">
        <v>718</v>
      </c>
      <c r="F466" s="171" t="s">
        <v>753</v>
      </c>
      <c r="G466" s="38"/>
      <c r="H466" s="40"/>
      <c r="I466" s="123"/>
      <c r="J466" s="124"/>
      <c r="K466" s="39">
        <v>90</v>
      </c>
      <c r="L466" s="224">
        <f t="shared" si="42"/>
        <v>0</v>
      </c>
      <c r="M466" s="225">
        <f t="shared" si="43"/>
        <v>0</v>
      </c>
      <c r="N466" s="226">
        <f t="shared" si="44"/>
        <v>90</v>
      </c>
      <c r="O466" s="227">
        <f t="shared" si="47"/>
        <v>0</v>
      </c>
    </row>
    <row r="467" spans="1:15" ht="15.75" customHeight="1" x14ac:dyDescent="0.25">
      <c r="A467" s="188"/>
      <c r="B467" s="357"/>
      <c r="C467" s="41" t="s">
        <v>233</v>
      </c>
      <c r="D467" s="171" t="s">
        <v>800</v>
      </c>
      <c r="E467" s="172" t="s">
        <v>718</v>
      </c>
      <c r="F467" s="171" t="s">
        <v>754</v>
      </c>
      <c r="G467" s="38"/>
      <c r="H467" s="40"/>
      <c r="I467" s="123"/>
      <c r="J467" s="124"/>
      <c r="K467" s="39">
        <v>58</v>
      </c>
      <c r="L467" s="224">
        <f t="shared" si="42"/>
        <v>0</v>
      </c>
      <c r="M467" s="225">
        <f t="shared" si="43"/>
        <v>0</v>
      </c>
      <c r="N467" s="226">
        <f t="shared" si="44"/>
        <v>58</v>
      </c>
      <c r="O467" s="227">
        <f t="shared" si="47"/>
        <v>0</v>
      </c>
    </row>
    <row r="468" spans="1:15" ht="15.75" customHeight="1" x14ac:dyDescent="0.25">
      <c r="A468" s="188"/>
      <c r="B468" s="357"/>
      <c r="C468" s="41" t="s">
        <v>200</v>
      </c>
      <c r="D468" s="171" t="s">
        <v>801</v>
      </c>
      <c r="E468" s="172" t="s">
        <v>718</v>
      </c>
      <c r="F468" s="171" t="s">
        <v>40</v>
      </c>
      <c r="G468" s="38"/>
      <c r="H468" s="40"/>
      <c r="I468" s="123"/>
      <c r="J468" s="124"/>
      <c r="K468" s="39">
        <v>50</v>
      </c>
      <c r="L468" s="224">
        <f t="shared" ref="L468:L531" si="48">$K468*$J468</f>
        <v>0</v>
      </c>
      <c r="M468" s="225">
        <f t="shared" ref="M468:M531" si="49">$M$3</f>
        <v>0</v>
      </c>
      <c r="N468" s="226">
        <f t="shared" ref="N468:N531" si="50">$K468-($K468/100*$M468)</f>
        <v>50</v>
      </c>
      <c r="O468" s="227">
        <f t="shared" si="47"/>
        <v>0</v>
      </c>
    </row>
    <row r="469" spans="1:15" ht="54.95" customHeight="1" x14ac:dyDescent="0.25">
      <c r="A469" s="188"/>
      <c r="B469" s="357"/>
      <c r="C469" s="41" t="s">
        <v>620</v>
      </c>
      <c r="D469" s="171" t="s">
        <v>802</v>
      </c>
      <c r="E469" s="172" t="s">
        <v>718</v>
      </c>
      <c r="F469" s="171" t="s">
        <v>755</v>
      </c>
      <c r="G469" s="38"/>
      <c r="H469" s="40"/>
      <c r="I469" s="123"/>
      <c r="J469" s="124"/>
      <c r="K469" s="39">
        <v>3444</v>
      </c>
      <c r="L469" s="224">
        <f t="shared" si="48"/>
        <v>0</v>
      </c>
      <c r="M469" s="225">
        <f t="shared" si="49"/>
        <v>0</v>
      </c>
      <c r="N469" s="226">
        <f t="shared" si="50"/>
        <v>3444</v>
      </c>
      <c r="O469" s="227">
        <f t="shared" si="47"/>
        <v>0</v>
      </c>
    </row>
    <row r="470" spans="1:15" ht="54.95" customHeight="1" x14ac:dyDescent="0.25">
      <c r="A470" s="188"/>
      <c r="B470" s="357"/>
      <c r="C470" s="41" t="s">
        <v>621</v>
      </c>
      <c r="D470" s="171" t="s">
        <v>803</v>
      </c>
      <c r="E470" s="172" t="s">
        <v>718</v>
      </c>
      <c r="F470" s="171" t="s">
        <v>756</v>
      </c>
      <c r="G470" s="38"/>
      <c r="H470" s="40"/>
      <c r="I470" s="123"/>
      <c r="J470" s="124"/>
      <c r="K470" s="39">
        <v>12240</v>
      </c>
      <c r="L470" s="224">
        <f t="shared" si="48"/>
        <v>0</v>
      </c>
      <c r="M470" s="225">
        <f t="shared" si="49"/>
        <v>0</v>
      </c>
      <c r="N470" s="226">
        <f t="shared" si="50"/>
        <v>12240</v>
      </c>
      <c r="O470" s="227">
        <f t="shared" si="47"/>
        <v>0</v>
      </c>
    </row>
    <row r="471" spans="1:15" ht="54.95" customHeight="1" x14ac:dyDescent="0.25">
      <c r="A471" s="188"/>
      <c r="B471" s="357"/>
      <c r="C471" s="41" t="s">
        <v>622</v>
      </c>
      <c r="D471" s="171" t="s">
        <v>804</v>
      </c>
      <c r="E471" s="172" t="s">
        <v>718</v>
      </c>
      <c r="F471" s="171" t="s">
        <v>757</v>
      </c>
      <c r="G471" s="38"/>
      <c r="H471" s="40"/>
      <c r="I471" s="123"/>
      <c r="J471" s="124"/>
      <c r="K471" s="39">
        <v>14178</v>
      </c>
      <c r="L471" s="224">
        <f t="shared" si="48"/>
        <v>0</v>
      </c>
      <c r="M471" s="225">
        <f t="shared" si="49"/>
        <v>0</v>
      </c>
      <c r="N471" s="226">
        <f t="shared" si="50"/>
        <v>14178</v>
      </c>
      <c r="O471" s="227">
        <f t="shared" si="47"/>
        <v>0</v>
      </c>
    </row>
    <row r="472" spans="1:15" ht="30" customHeight="1" x14ac:dyDescent="0.25">
      <c r="A472" s="188"/>
      <c r="B472" s="413"/>
      <c r="C472" s="41" t="s">
        <v>623</v>
      </c>
      <c r="D472" s="171" t="s">
        <v>805</v>
      </c>
      <c r="E472" s="172" t="s">
        <v>719</v>
      </c>
      <c r="F472" s="171"/>
      <c r="G472" s="38"/>
      <c r="H472" s="40"/>
      <c r="I472" s="123"/>
      <c r="J472" s="124"/>
      <c r="K472" s="39">
        <v>702</v>
      </c>
      <c r="L472" s="224">
        <f t="shared" si="48"/>
        <v>0</v>
      </c>
      <c r="M472" s="225">
        <f t="shared" si="49"/>
        <v>0</v>
      </c>
      <c r="N472" s="226">
        <f t="shared" si="50"/>
        <v>702</v>
      </c>
      <c r="O472" s="227">
        <f t="shared" si="47"/>
        <v>0</v>
      </c>
    </row>
    <row r="473" spans="1:15" ht="30" customHeight="1" x14ac:dyDescent="0.25">
      <c r="A473" s="188"/>
      <c r="B473" s="414"/>
      <c r="C473" s="41" t="s">
        <v>624</v>
      </c>
      <c r="D473" s="171" t="s">
        <v>806</v>
      </c>
      <c r="E473" s="172" t="s">
        <v>719</v>
      </c>
      <c r="F473" s="171"/>
      <c r="G473" s="38"/>
      <c r="H473" s="40"/>
      <c r="I473" s="123"/>
      <c r="J473" s="124"/>
      <c r="K473" s="39">
        <v>550</v>
      </c>
      <c r="L473" s="224">
        <f t="shared" si="48"/>
        <v>0</v>
      </c>
      <c r="M473" s="225">
        <f t="shared" si="49"/>
        <v>0</v>
      </c>
      <c r="N473" s="226">
        <f t="shared" si="50"/>
        <v>550</v>
      </c>
      <c r="O473" s="227">
        <f t="shared" si="47"/>
        <v>0</v>
      </c>
    </row>
    <row r="474" spans="1:15" ht="30" customHeight="1" x14ac:dyDescent="0.25">
      <c r="A474" s="188"/>
      <c r="B474" s="414"/>
      <c r="C474" s="41" t="s">
        <v>625</v>
      </c>
      <c r="D474" s="171" t="s">
        <v>807</v>
      </c>
      <c r="E474" s="172" t="s">
        <v>719</v>
      </c>
      <c r="F474" s="171"/>
      <c r="G474" s="38"/>
      <c r="H474" s="40"/>
      <c r="I474" s="123"/>
      <c r="J474" s="124"/>
      <c r="K474" s="39">
        <v>550</v>
      </c>
      <c r="L474" s="224">
        <f t="shared" si="48"/>
        <v>0</v>
      </c>
      <c r="M474" s="225">
        <f t="shared" si="49"/>
        <v>0</v>
      </c>
      <c r="N474" s="226">
        <f t="shared" si="50"/>
        <v>550</v>
      </c>
      <c r="O474" s="227">
        <f t="shared" si="47"/>
        <v>0</v>
      </c>
    </row>
    <row r="475" spans="1:15" ht="30" customHeight="1" x14ac:dyDescent="0.25">
      <c r="A475" s="188"/>
      <c r="B475" s="414"/>
      <c r="C475" s="41" t="s">
        <v>626</v>
      </c>
      <c r="D475" s="171" t="s">
        <v>808</v>
      </c>
      <c r="E475" s="172" t="s">
        <v>719</v>
      </c>
      <c r="F475" s="171"/>
      <c r="G475" s="38"/>
      <c r="H475" s="40"/>
      <c r="I475" s="123"/>
      <c r="J475" s="124"/>
      <c r="K475" s="39">
        <v>880</v>
      </c>
      <c r="L475" s="224">
        <f t="shared" si="48"/>
        <v>0</v>
      </c>
      <c r="M475" s="225">
        <f t="shared" si="49"/>
        <v>0</v>
      </c>
      <c r="N475" s="226">
        <f t="shared" si="50"/>
        <v>880</v>
      </c>
      <c r="O475" s="227">
        <f t="shared" si="47"/>
        <v>0</v>
      </c>
    </row>
    <row r="476" spans="1:15" ht="30" customHeight="1" x14ac:dyDescent="0.25">
      <c r="A476" s="188"/>
      <c r="B476" s="414"/>
      <c r="C476" s="41" t="s">
        <v>627</v>
      </c>
      <c r="D476" s="171" t="s">
        <v>809</v>
      </c>
      <c r="E476" s="172" t="s">
        <v>719</v>
      </c>
      <c r="F476" s="171"/>
      <c r="G476" s="38"/>
      <c r="H476" s="40"/>
      <c r="I476" s="123"/>
      <c r="J476" s="124"/>
      <c r="K476" s="39">
        <v>766</v>
      </c>
      <c r="L476" s="224">
        <f t="shared" si="48"/>
        <v>0</v>
      </c>
      <c r="M476" s="225">
        <f t="shared" si="49"/>
        <v>0</v>
      </c>
      <c r="N476" s="226">
        <f t="shared" si="50"/>
        <v>766</v>
      </c>
      <c r="O476" s="227">
        <f t="shared" si="47"/>
        <v>0</v>
      </c>
    </row>
    <row r="477" spans="1:15" ht="30" customHeight="1" x14ac:dyDescent="0.25">
      <c r="A477" s="188"/>
      <c r="B477" s="415"/>
      <c r="C477" s="41" t="s">
        <v>628</v>
      </c>
      <c r="D477" s="171" t="s">
        <v>810</v>
      </c>
      <c r="E477" s="172" t="s">
        <v>719</v>
      </c>
      <c r="F477" s="171"/>
      <c r="G477" s="38"/>
      <c r="H477" s="40"/>
      <c r="I477" s="123"/>
      <c r="J477" s="124"/>
      <c r="K477" s="39">
        <v>766</v>
      </c>
      <c r="L477" s="224">
        <f t="shared" si="48"/>
        <v>0</v>
      </c>
      <c r="M477" s="225">
        <f t="shared" si="49"/>
        <v>0</v>
      </c>
      <c r="N477" s="226">
        <f t="shared" si="50"/>
        <v>766</v>
      </c>
      <c r="O477" s="227">
        <f t="shared" si="47"/>
        <v>0</v>
      </c>
    </row>
    <row r="478" spans="1:15" ht="15.75" customHeight="1" x14ac:dyDescent="0.25">
      <c r="A478" s="381" t="s">
        <v>776</v>
      </c>
      <c r="B478" s="380"/>
      <c r="C478" s="127"/>
      <c r="D478" s="174"/>
      <c r="E478" s="175"/>
      <c r="F478" s="174"/>
      <c r="G478" s="128"/>
      <c r="H478" s="129"/>
      <c r="I478" s="153"/>
      <c r="J478" s="154"/>
      <c r="K478" s="130"/>
      <c r="L478" s="359"/>
      <c r="M478" s="360"/>
      <c r="N478" s="361"/>
      <c r="O478" s="362"/>
    </row>
    <row r="479" spans="1:15" ht="54.95" customHeight="1" x14ac:dyDescent="0.25">
      <c r="A479" s="188"/>
      <c r="B479" s="413"/>
      <c r="C479" s="41" t="s">
        <v>629</v>
      </c>
      <c r="D479" s="171" t="s">
        <v>811</v>
      </c>
      <c r="E479" s="172" t="s">
        <v>720</v>
      </c>
      <c r="F479" s="171" t="s">
        <v>758</v>
      </c>
      <c r="G479" s="38"/>
      <c r="H479" s="40"/>
      <c r="I479" s="123"/>
      <c r="J479" s="124"/>
      <c r="K479" s="39">
        <v>16866</v>
      </c>
      <c r="L479" s="224">
        <f t="shared" si="48"/>
        <v>0</v>
      </c>
      <c r="M479" s="225">
        <f t="shared" si="49"/>
        <v>0</v>
      </c>
      <c r="N479" s="226">
        <f t="shared" si="50"/>
        <v>16866</v>
      </c>
      <c r="O479" s="227">
        <f t="shared" si="47"/>
        <v>0</v>
      </c>
    </row>
    <row r="480" spans="1:15" ht="15.75" customHeight="1" x14ac:dyDescent="0.25">
      <c r="A480" s="188"/>
      <c r="B480" s="414"/>
      <c r="C480" s="41" t="s">
        <v>630</v>
      </c>
      <c r="D480" s="171"/>
      <c r="E480" s="172" t="s">
        <v>720</v>
      </c>
      <c r="F480" s="171" t="s">
        <v>758</v>
      </c>
      <c r="G480" s="38"/>
      <c r="H480" s="40"/>
      <c r="I480" s="123"/>
      <c r="J480" s="124"/>
      <c r="K480" s="39">
        <v>17034</v>
      </c>
      <c r="L480" s="224">
        <f t="shared" si="48"/>
        <v>0</v>
      </c>
      <c r="M480" s="225">
        <f t="shared" si="49"/>
        <v>0</v>
      </c>
      <c r="N480" s="226">
        <f t="shared" si="50"/>
        <v>17034</v>
      </c>
      <c r="O480" s="227">
        <f t="shared" ref="O480:O538" si="51">L480-(L480/100*M480)</f>
        <v>0</v>
      </c>
    </row>
    <row r="481" spans="1:15" ht="15.75" customHeight="1" x14ac:dyDescent="0.25">
      <c r="A481" s="188"/>
      <c r="B481" s="414"/>
      <c r="C481" s="41" t="s">
        <v>631</v>
      </c>
      <c r="D481" s="171"/>
      <c r="E481" s="172" t="s">
        <v>720</v>
      </c>
      <c r="F481" s="171" t="s">
        <v>758</v>
      </c>
      <c r="G481" s="38"/>
      <c r="H481" s="40"/>
      <c r="I481" s="123"/>
      <c r="J481" s="124"/>
      <c r="K481" s="39">
        <v>28280</v>
      </c>
      <c r="L481" s="224">
        <f t="shared" si="48"/>
        <v>0</v>
      </c>
      <c r="M481" s="225">
        <f t="shared" si="49"/>
        <v>0</v>
      </c>
      <c r="N481" s="226">
        <f t="shared" si="50"/>
        <v>28280</v>
      </c>
      <c r="O481" s="227">
        <f t="shared" si="51"/>
        <v>0</v>
      </c>
    </row>
    <row r="482" spans="1:15" ht="54.95" customHeight="1" x14ac:dyDescent="0.25">
      <c r="A482" s="188"/>
      <c r="B482" s="414"/>
      <c r="C482" s="41" t="s">
        <v>632</v>
      </c>
      <c r="D482" s="171" t="s">
        <v>812</v>
      </c>
      <c r="E482" s="172" t="s">
        <v>721</v>
      </c>
      <c r="F482" s="171" t="s">
        <v>759</v>
      </c>
      <c r="G482" s="38"/>
      <c r="H482" s="40"/>
      <c r="I482" s="123"/>
      <c r="J482" s="124"/>
      <c r="K482" s="39">
        <v>22772</v>
      </c>
      <c r="L482" s="224">
        <f t="shared" si="48"/>
        <v>0</v>
      </c>
      <c r="M482" s="225">
        <f t="shared" si="49"/>
        <v>0</v>
      </c>
      <c r="N482" s="226">
        <f t="shared" si="50"/>
        <v>22772</v>
      </c>
      <c r="O482" s="227">
        <f t="shared" si="51"/>
        <v>0</v>
      </c>
    </row>
    <row r="483" spans="1:15" ht="15.75" customHeight="1" x14ac:dyDescent="0.25">
      <c r="A483" s="188"/>
      <c r="B483" s="414"/>
      <c r="C483" s="41" t="s">
        <v>633</v>
      </c>
      <c r="D483" s="171"/>
      <c r="E483" s="172" t="s">
        <v>721</v>
      </c>
      <c r="F483" s="171" t="s">
        <v>759</v>
      </c>
      <c r="G483" s="38"/>
      <c r="H483" s="40"/>
      <c r="I483" s="123"/>
      <c r="J483" s="124"/>
      <c r="K483" s="39">
        <v>34476</v>
      </c>
      <c r="L483" s="224">
        <f t="shared" si="48"/>
        <v>0</v>
      </c>
      <c r="M483" s="225">
        <f t="shared" si="49"/>
        <v>0</v>
      </c>
      <c r="N483" s="226">
        <f t="shared" si="50"/>
        <v>34476</v>
      </c>
      <c r="O483" s="227">
        <f t="shared" si="51"/>
        <v>0</v>
      </c>
    </row>
    <row r="484" spans="1:15" ht="54.95" customHeight="1" x14ac:dyDescent="0.25">
      <c r="A484" s="188"/>
      <c r="B484" s="414"/>
      <c r="C484" s="41" t="s">
        <v>634</v>
      </c>
      <c r="D484" s="171" t="s">
        <v>813</v>
      </c>
      <c r="E484" s="172" t="s">
        <v>722</v>
      </c>
      <c r="F484" s="171" t="s">
        <v>760</v>
      </c>
      <c r="G484" s="38"/>
      <c r="H484" s="40"/>
      <c r="I484" s="123"/>
      <c r="J484" s="124"/>
      <c r="K484" s="39">
        <v>33176</v>
      </c>
      <c r="L484" s="224">
        <f t="shared" si="48"/>
        <v>0</v>
      </c>
      <c r="M484" s="225">
        <f t="shared" si="49"/>
        <v>0</v>
      </c>
      <c r="N484" s="226">
        <f t="shared" si="50"/>
        <v>33176</v>
      </c>
      <c r="O484" s="227">
        <f t="shared" si="51"/>
        <v>0</v>
      </c>
    </row>
    <row r="485" spans="1:15" ht="15.75" customHeight="1" x14ac:dyDescent="0.25">
      <c r="A485" s="188"/>
      <c r="B485" s="415"/>
      <c r="C485" s="41" t="s">
        <v>635</v>
      </c>
      <c r="D485" s="171"/>
      <c r="E485" s="172" t="s">
        <v>722</v>
      </c>
      <c r="F485" s="171" t="s">
        <v>760</v>
      </c>
      <c r="G485" s="38"/>
      <c r="H485" s="40"/>
      <c r="I485" s="123"/>
      <c r="J485" s="124"/>
      <c r="K485" s="39">
        <v>45480</v>
      </c>
      <c r="L485" s="224">
        <f t="shared" si="48"/>
        <v>0</v>
      </c>
      <c r="M485" s="225">
        <f t="shared" si="49"/>
        <v>0</v>
      </c>
      <c r="N485" s="226">
        <f t="shared" si="50"/>
        <v>45480</v>
      </c>
      <c r="O485" s="227">
        <f t="shared" si="51"/>
        <v>0</v>
      </c>
    </row>
    <row r="486" spans="1:15" ht="15.75" customHeight="1" x14ac:dyDescent="0.25">
      <c r="A486" s="381" t="s">
        <v>777</v>
      </c>
      <c r="B486" s="380"/>
      <c r="C486" s="127"/>
      <c r="D486" s="174"/>
      <c r="E486" s="175"/>
      <c r="F486" s="174"/>
      <c r="G486" s="128"/>
      <c r="H486" s="129"/>
      <c r="I486" s="153"/>
      <c r="J486" s="154"/>
      <c r="K486" s="130"/>
      <c r="L486" s="359"/>
      <c r="M486" s="360"/>
      <c r="N486" s="361"/>
      <c r="O486" s="362"/>
    </row>
    <row r="487" spans="1:15" ht="15.75" customHeight="1" x14ac:dyDescent="0.25">
      <c r="A487" s="188"/>
      <c r="B487" s="413"/>
      <c r="C487" s="41" t="s">
        <v>636</v>
      </c>
      <c r="D487" s="171"/>
      <c r="E487" s="172" t="s">
        <v>720</v>
      </c>
      <c r="F487" s="171" t="s">
        <v>758</v>
      </c>
      <c r="G487" s="38"/>
      <c r="H487" s="40"/>
      <c r="I487" s="123"/>
      <c r="J487" s="124"/>
      <c r="K487" s="39">
        <v>23044</v>
      </c>
      <c r="L487" s="224">
        <f t="shared" si="48"/>
        <v>0</v>
      </c>
      <c r="M487" s="225">
        <f t="shared" si="49"/>
        <v>0</v>
      </c>
      <c r="N487" s="226">
        <f t="shared" si="50"/>
        <v>23044</v>
      </c>
      <c r="O487" s="227">
        <f t="shared" si="51"/>
        <v>0</v>
      </c>
    </row>
    <row r="488" spans="1:15" ht="15.75" customHeight="1" x14ac:dyDescent="0.25">
      <c r="A488" s="188"/>
      <c r="B488" s="414"/>
      <c r="C488" s="41" t="s">
        <v>637</v>
      </c>
      <c r="D488" s="171"/>
      <c r="E488" s="172" t="s">
        <v>720</v>
      </c>
      <c r="F488" s="171" t="s">
        <v>758</v>
      </c>
      <c r="G488" s="38"/>
      <c r="H488" s="40"/>
      <c r="I488" s="123"/>
      <c r="J488" s="124"/>
      <c r="K488" s="39">
        <v>24820</v>
      </c>
      <c r="L488" s="224">
        <f t="shared" si="48"/>
        <v>0</v>
      </c>
      <c r="M488" s="225">
        <f t="shared" si="49"/>
        <v>0</v>
      </c>
      <c r="N488" s="226">
        <f t="shared" si="50"/>
        <v>24820</v>
      </c>
      <c r="O488" s="227">
        <f t="shared" si="51"/>
        <v>0</v>
      </c>
    </row>
    <row r="489" spans="1:15" ht="15.75" customHeight="1" x14ac:dyDescent="0.25">
      <c r="A489" s="188"/>
      <c r="B489" s="414"/>
      <c r="C489" s="41" t="s">
        <v>638</v>
      </c>
      <c r="D489" s="171"/>
      <c r="E489" s="172" t="s">
        <v>720</v>
      </c>
      <c r="F489" s="171" t="s">
        <v>758</v>
      </c>
      <c r="G489" s="38"/>
      <c r="H489" s="40"/>
      <c r="I489" s="123"/>
      <c r="J489" s="124"/>
      <c r="K489" s="39">
        <v>34566</v>
      </c>
      <c r="L489" s="224">
        <f t="shared" si="48"/>
        <v>0</v>
      </c>
      <c r="M489" s="225">
        <f t="shared" si="49"/>
        <v>0</v>
      </c>
      <c r="N489" s="226">
        <f t="shared" si="50"/>
        <v>34566</v>
      </c>
      <c r="O489" s="227">
        <f t="shared" si="51"/>
        <v>0</v>
      </c>
    </row>
    <row r="490" spans="1:15" ht="15.75" customHeight="1" x14ac:dyDescent="0.25">
      <c r="A490" s="188"/>
      <c r="B490" s="414"/>
      <c r="C490" s="41" t="s">
        <v>639</v>
      </c>
      <c r="D490" s="171"/>
      <c r="E490" s="172" t="s">
        <v>720</v>
      </c>
      <c r="F490" s="171" t="s">
        <v>758</v>
      </c>
      <c r="G490" s="38"/>
      <c r="H490" s="40"/>
      <c r="I490" s="123"/>
      <c r="J490" s="124"/>
      <c r="K490" s="39">
        <v>35740</v>
      </c>
      <c r="L490" s="224">
        <f t="shared" si="48"/>
        <v>0</v>
      </c>
      <c r="M490" s="225">
        <f t="shared" si="49"/>
        <v>0</v>
      </c>
      <c r="N490" s="226">
        <f t="shared" si="50"/>
        <v>35740</v>
      </c>
      <c r="O490" s="227">
        <f t="shared" si="51"/>
        <v>0</v>
      </c>
    </row>
    <row r="491" spans="1:15" ht="15.75" customHeight="1" x14ac:dyDescent="0.25">
      <c r="A491" s="188"/>
      <c r="B491" s="414"/>
      <c r="C491" s="41" t="s">
        <v>640</v>
      </c>
      <c r="D491" s="171"/>
      <c r="E491" s="172" t="s">
        <v>723</v>
      </c>
      <c r="F491" s="171" t="s">
        <v>761</v>
      </c>
      <c r="G491" s="38"/>
      <c r="H491" s="40"/>
      <c r="I491" s="123"/>
      <c r="J491" s="124"/>
      <c r="K491" s="39">
        <v>27580</v>
      </c>
      <c r="L491" s="224">
        <f t="shared" si="48"/>
        <v>0</v>
      </c>
      <c r="M491" s="225">
        <f t="shared" si="49"/>
        <v>0</v>
      </c>
      <c r="N491" s="226">
        <f t="shared" si="50"/>
        <v>27580</v>
      </c>
      <c r="O491" s="227">
        <f t="shared" si="51"/>
        <v>0</v>
      </c>
    </row>
    <row r="492" spans="1:15" ht="50.1" customHeight="1" x14ac:dyDescent="0.25">
      <c r="A492" s="188"/>
      <c r="B492" s="414"/>
      <c r="C492" s="41" t="s">
        <v>641</v>
      </c>
      <c r="D492" s="171" t="s">
        <v>812</v>
      </c>
      <c r="E492" s="172" t="s">
        <v>723</v>
      </c>
      <c r="F492" s="171" t="s">
        <v>761</v>
      </c>
      <c r="G492" s="38"/>
      <c r="H492" s="40"/>
      <c r="I492" s="123"/>
      <c r="J492" s="124"/>
      <c r="K492" s="39">
        <v>30864</v>
      </c>
      <c r="L492" s="224">
        <f t="shared" si="48"/>
        <v>0</v>
      </c>
      <c r="M492" s="225">
        <f t="shared" si="49"/>
        <v>0</v>
      </c>
      <c r="N492" s="226">
        <f t="shared" si="50"/>
        <v>30864</v>
      </c>
      <c r="O492" s="227">
        <f t="shared" si="51"/>
        <v>0</v>
      </c>
    </row>
    <row r="493" spans="1:15" ht="15.75" customHeight="1" x14ac:dyDescent="0.25">
      <c r="A493" s="188"/>
      <c r="B493" s="414"/>
      <c r="C493" s="41" t="s">
        <v>642</v>
      </c>
      <c r="D493" s="171"/>
      <c r="E493" s="172" t="s">
        <v>723</v>
      </c>
      <c r="F493" s="171" t="s">
        <v>761</v>
      </c>
      <c r="G493" s="38"/>
      <c r="H493" s="40"/>
      <c r="I493" s="123"/>
      <c r="J493" s="124"/>
      <c r="K493" s="39">
        <v>38306</v>
      </c>
      <c r="L493" s="224">
        <f t="shared" si="48"/>
        <v>0</v>
      </c>
      <c r="M493" s="225">
        <f t="shared" si="49"/>
        <v>0</v>
      </c>
      <c r="N493" s="226">
        <f t="shared" si="50"/>
        <v>38306</v>
      </c>
      <c r="O493" s="227">
        <f t="shared" si="51"/>
        <v>0</v>
      </c>
    </row>
    <row r="494" spans="1:15" ht="50.1" customHeight="1" x14ac:dyDescent="0.25">
      <c r="A494" s="188"/>
      <c r="B494" s="414"/>
      <c r="C494" s="41" t="s">
        <v>643</v>
      </c>
      <c r="D494" s="171" t="s">
        <v>813</v>
      </c>
      <c r="E494" s="172" t="s">
        <v>723</v>
      </c>
      <c r="F494" s="171" t="s">
        <v>761</v>
      </c>
      <c r="G494" s="38"/>
      <c r="H494" s="40"/>
      <c r="I494" s="123"/>
      <c r="J494" s="124"/>
      <c r="K494" s="39">
        <v>40738</v>
      </c>
      <c r="L494" s="224">
        <f t="shared" si="48"/>
        <v>0</v>
      </c>
      <c r="M494" s="225">
        <f t="shared" si="49"/>
        <v>0</v>
      </c>
      <c r="N494" s="226">
        <f t="shared" si="50"/>
        <v>40738</v>
      </c>
      <c r="O494" s="227">
        <f t="shared" si="51"/>
        <v>0</v>
      </c>
    </row>
    <row r="495" spans="1:15" ht="15.75" customHeight="1" x14ac:dyDescent="0.25">
      <c r="A495" s="188"/>
      <c r="B495" s="414"/>
      <c r="C495" s="41" t="s">
        <v>644</v>
      </c>
      <c r="D495" s="171"/>
      <c r="E495" s="172" t="s">
        <v>721</v>
      </c>
      <c r="F495" s="171" t="s">
        <v>759</v>
      </c>
      <c r="G495" s="38"/>
      <c r="H495" s="40"/>
      <c r="I495" s="123"/>
      <c r="J495" s="124"/>
      <c r="K495" s="39">
        <v>31618</v>
      </c>
      <c r="L495" s="224">
        <f t="shared" si="48"/>
        <v>0</v>
      </c>
      <c r="M495" s="225">
        <f t="shared" si="49"/>
        <v>0</v>
      </c>
      <c r="N495" s="226">
        <f t="shared" si="50"/>
        <v>31618</v>
      </c>
      <c r="O495" s="227">
        <f t="shared" si="51"/>
        <v>0</v>
      </c>
    </row>
    <row r="496" spans="1:15" ht="15.75" customHeight="1" x14ac:dyDescent="0.25">
      <c r="A496" s="188"/>
      <c r="B496" s="414"/>
      <c r="C496" s="41" t="s">
        <v>645</v>
      </c>
      <c r="D496" s="171"/>
      <c r="E496" s="172" t="s">
        <v>721</v>
      </c>
      <c r="F496" s="171" t="s">
        <v>759</v>
      </c>
      <c r="G496" s="38"/>
      <c r="H496" s="40"/>
      <c r="I496" s="123"/>
      <c r="J496" s="124"/>
      <c r="K496" s="39">
        <v>34656</v>
      </c>
      <c r="L496" s="224">
        <f t="shared" si="48"/>
        <v>0</v>
      </c>
      <c r="M496" s="225">
        <f t="shared" si="49"/>
        <v>0</v>
      </c>
      <c r="N496" s="226">
        <f t="shared" si="50"/>
        <v>34656</v>
      </c>
      <c r="O496" s="227">
        <f t="shared" si="51"/>
        <v>0</v>
      </c>
    </row>
    <row r="497" spans="1:15" ht="15.75" customHeight="1" x14ac:dyDescent="0.25">
      <c r="A497" s="188"/>
      <c r="B497" s="414"/>
      <c r="C497" s="41" t="s">
        <v>646</v>
      </c>
      <c r="D497" s="171"/>
      <c r="E497" s="172" t="s">
        <v>721</v>
      </c>
      <c r="F497" s="171" t="s">
        <v>759</v>
      </c>
      <c r="G497" s="38"/>
      <c r="H497" s="40"/>
      <c r="I497" s="123"/>
      <c r="J497" s="124"/>
      <c r="K497" s="39">
        <v>8686</v>
      </c>
      <c r="L497" s="224">
        <f t="shared" si="48"/>
        <v>0</v>
      </c>
      <c r="M497" s="225">
        <f t="shared" si="49"/>
        <v>0</v>
      </c>
      <c r="N497" s="226">
        <f t="shared" si="50"/>
        <v>8686</v>
      </c>
      <c r="O497" s="227">
        <f t="shared" si="51"/>
        <v>0</v>
      </c>
    </row>
    <row r="498" spans="1:15" ht="15.75" customHeight="1" x14ac:dyDescent="0.25">
      <c r="A498" s="188"/>
      <c r="B498" s="414"/>
      <c r="C498" s="41" t="s">
        <v>647</v>
      </c>
      <c r="D498" s="171"/>
      <c r="E498" s="172" t="s">
        <v>721</v>
      </c>
      <c r="F498" s="171" t="s">
        <v>759</v>
      </c>
      <c r="G498" s="38"/>
      <c r="H498" s="40"/>
      <c r="I498" s="123"/>
      <c r="J498" s="124"/>
      <c r="K498" s="39">
        <v>45966</v>
      </c>
      <c r="L498" s="224">
        <f t="shared" si="48"/>
        <v>0</v>
      </c>
      <c r="M498" s="225">
        <f t="shared" si="49"/>
        <v>0</v>
      </c>
      <c r="N498" s="226">
        <f t="shared" si="50"/>
        <v>45966</v>
      </c>
      <c r="O498" s="227">
        <f t="shared" si="51"/>
        <v>0</v>
      </c>
    </row>
    <row r="499" spans="1:15" ht="15.75" customHeight="1" x14ac:dyDescent="0.25">
      <c r="A499" s="188"/>
      <c r="B499" s="414"/>
      <c r="C499" s="41" t="s">
        <v>648</v>
      </c>
      <c r="D499" s="171"/>
      <c r="E499" s="172" t="s">
        <v>722</v>
      </c>
      <c r="F499" s="171" t="s">
        <v>760</v>
      </c>
      <c r="G499" s="38"/>
      <c r="H499" s="40"/>
      <c r="I499" s="123"/>
      <c r="J499" s="124"/>
      <c r="K499" s="39">
        <v>46624</v>
      </c>
      <c r="L499" s="224">
        <f t="shared" si="48"/>
        <v>0</v>
      </c>
      <c r="M499" s="225">
        <f t="shared" si="49"/>
        <v>0</v>
      </c>
      <c r="N499" s="226">
        <f t="shared" si="50"/>
        <v>46624</v>
      </c>
      <c r="O499" s="227">
        <f t="shared" si="51"/>
        <v>0</v>
      </c>
    </row>
    <row r="500" spans="1:15" ht="15.75" customHeight="1" x14ac:dyDescent="0.25">
      <c r="A500" s="188"/>
      <c r="B500" s="414"/>
      <c r="C500" s="41" t="s">
        <v>649</v>
      </c>
      <c r="D500" s="171"/>
      <c r="E500" s="172" t="s">
        <v>722</v>
      </c>
      <c r="F500" s="171" t="s">
        <v>760</v>
      </c>
      <c r="G500" s="38"/>
      <c r="H500" s="40"/>
      <c r="I500" s="123"/>
      <c r="J500" s="124"/>
      <c r="K500" s="39">
        <v>51220</v>
      </c>
      <c r="L500" s="224">
        <f t="shared" si="48"/>
        <v>0</v>
      </c>
      <c r="M500" s="225">
        <f t="shared" si="49"/>
        <v>0</v>
      </c>
      <c r="N500" s="226">
        <f t="shared" si="50"/>
        <v>51220</v>
      </c>
      <c r="O500" s="227">
        <f t="shared" si="51"/>
        <v>0</v>
      </c>
    </row>
    <row r="501" spans="1:15" ht="15.75" customHeight="1" x14ac:dyDescent="0.25">
      <c r="A501" s="188"/>
      <c r="B501" s="414"/>
      <c r="C501" s="41" t="s">
        <v>650</v>
      </c>
      <c r="D501" s="171"/>
      <c r="E501" s="172" t="s">
        <v>722</v>
      </c>
      <c r="F501" s="171" t="s">
        <v>760</v>
      </c>
      <c r="G501" s="38"/>
      <c r="H501" s="40"/>
      <c r="I501" s="123"/>
      <c r="J501" s="124"/>
      <c r="K501" s="39">
        <v>58966</v>
      </c>
      <c r="L501" s="224">
        <f t="shared" si="48"/>
        <v>0</v>
      </c>
      <c r="M501" s="225">
        <f t="shared" si="49"/>
        <v>0</v>
      </c>
      <c r="N501" s="226">
        <f t="shared" si="50"/>
        <v>58966</v>
      </c>
      <c r="O501" s="227">
        <f t="shared" si="51"/>
        <v>0</v>
      </c>
    </row>
    <row r="502" spans="1:15" ht="15.75" customHeight="1" x14ac:dyDescent="0.25">
      <c r="A502" s="188"/>
      <c r="B502" s="415"/>
      <c r="C502" s="41" t="s">
        <v>651</v>
      </c>
      <c r="D502" s="171"/>
      <c r="E502" s="172" t="s">
        <v>722</v>
      </c>
      <c r="F502" s="171" t="s">
        <v>760</v>
      </c>
      <c r="G502" s="38"/>
      <c r="H502" s="40"/>
      <c r="I502" s="123"/>
      <c r="J502" s="124"/>
      <c r="K502" s="39">
        <v>63696</v>
      </c>
      <c r="L502" s="224">
        <f t="shared" si="48"/>
        <v>0</v>
      </c>
      <c r="M502" s="225">
        <f t="shared" si="49"/>
        <v>0</v>
      </c>
      <c r="N502" s="226">
        <f t="shared" si="50"/>
        <v>63696</v>
      </c>
      <c r="O502" s="227">
        <f t="shared" si="51"/>
        <v>0</v>
      </c>
    </row>
    <row r="503" spans="1:15" ht="15.75" customHeight="1" x14ac:dyDescent="0.25">
      <c r="A503" s="381" t="s">
        <v>778</v>
      </c>
      <c r="B503" s="380"/>
      <c r="C503" s="127"/>
      <c r="D503" s="174"/>
      <c r="E503" s="175"/>
      <c r="F503" s="174"/>
      <c r="G503" s="128"/>
      <c r="H503" s="129"/>
      <c r="I503" s="153"/>
      <c r="J503" s="154"/>
      <c r="K503" s="130"/>
      <c r="L503" s="359"/>
      <c r="M503" s="360"/>
      <c r="N503" s="361"/>
      <c r="O503" s="362"/>
    </row>
    <row r="504" spans="1:15" ht="30" customHeight="1" x14ac:dyDescent="0.25">
      <c r="A504" s="188"/>
      <c r="B504" s="357"/>
      <c r="C504" s="41" t="s">
        <v>652</v>
      </c>
      <c r="D504" s="171" t="s">
        <v>814</v>
      </c>
      <c r="E504" s="172" t="s">
        <v>724</v>
      </c>
      <c r="F504" s="171" t="s">
        <v>758</v>
      </c>
      <c r="G504" s="38"/>
      <c r="H504" s="40"/>
      <c r="I504" s="123"/>
      <c r="J504" s="124"/>
      <c r="K504" s="39">
        <v>16418</v>
      </c>
      <c r="L504" s="224">
        <f t="shared" si="48"/>
        <v>0</v>
      </c>
      <c r="M504" s="225">
        <f t="shared" si="49"/>
        <v>0</v>
      </c>
      <c r="N504" s="226">
        <f t="shared" si="50"/>
        <v>16418</v>
      </c>
      <c r="O504" s="227">
        <f t="shared" si="51"/>
        <v>0</v>
      </c>
    </row>
    <row r="505" spans="1:15" ht="30" customHeight="1" x14ac:dyDescent="0.25">
      <c r="A505" s="188"/>
      <c r="B505" s="357"/>
      <c r="C505" s="41" t="s">
        <v>653</v>
      </c>
      <c r="D505" s="171"/>
      <c r="E505" s="172" t="s">
        <v>724</v>
      </c>
      <c r="F505" s="171" t="s">
        <v>758</v>
      </c>
      <c r="G505" s="38"/>
      <c r="H505" s="40"/>
      <c r="I505" s="123"/>
      <c r="J505" s="124"/>
      <c r="K505" s="39">
        <v>19044</v>
      </c>
      <c r="L505" s="224">
        <f t="shared" si="48"/>
        <v>0</v>
      </c>
      <c r="M505" s="225">
        <f t="shared" si="49"/>
        <v>0</v>
      </c>
      <c r="N505" s="226">
        <f t="shared" si="50"/>
        <v>19044</v>
      </c>
      <c r="O505" s="227">
        <f t="shared" si="51"/>
        <v>0</v>
      </c>
    </row>
    <row r="506" spans="1:15" ht="30" customHeight="1" x14ac:dyDescent="0.25">
      <c r="A506" s="188"/>
      <c r="B506" s="357"/>
      <c r="C506" s="41" t="s">
        <v>654</v>
      </c>
      <c r="D506" s="171"/>
      <c r="E506" s="172" t="s">
        <v>725</v>
      </c>
      <c r="F506" s="171" t="s">
        <v>759</v>
      </c>
      <c r="G506" s="38"/>
      <c r="H506" s="40"/>
      <c r="I506" s="123"/>
      <c r="J506" s="124"/>
      <c r="K506" s="39">
        <v>21670</v>
      </c>
      <c r="L506" s="224">
        <f t="shared" si="48"/>
        <v>0</v>
      </c>
      <c r="M506" s="225">
        <f t="shared" si="49"/>
        <v>0</v>
      </c>
      <c r="N506" s="226">
        <f t="shared" si="50"/>
        <v>21670</v>
      </c>
      <c r="O506" s="227">
        <f t="shared" si="51"/>
        <v>0</v>
      </c>
    </row>
    <row r="507" spans="1:15" ht="30" customHeight="1" x14ac:dyDescent="0.25">
      <c r="A507" s="188"/>
      <c r="B507" s="357"/>
      <c r="C507" s="41" t="s">
        <v>655</v>
      </c>
      <c r="D507" s="171"/>
      <c r="E507" s="172" t="s">
        <v>725</v>
      </c>
      <c r="F507" s="171" t="s">
        <v>759</v>
      </c>
      <c r="G507" s="38"/>
      <c r="H507" s="40"/>
      <c r="I507" s="123"/>
      <c r="J507" s="124"/>
      <c r="K507" s="39">
        <v>25610</v>
      </c>
      <c r="L507" s="224">
        <f t="shared" si="48"/>
        <v>0</v>
      </c>
      <c r="M507" s="225">
        <f t="shared" si="49"/>
        <v>0</v>
      </c>
      <c r="N507" s="226">
        <f t="shared" si="50"/>
        <v>25610</v>
      </c>
      <c r="O507" s="227">
        <f t="shared" si="51"/>
        <v>0</v>
      </c>
    </row>
    <row r="508" spans="1:15" ht="30" customHeight="1" x14ac:dyDescent="0.25">
      <c r="A508" s="188"/>
      <c r="B508" s="357"/>
      <c r="C508" s="41" t="s">
        <v>656</v>
      </c>
      <c r="D508" s="171"/>
      <c r="E508" s="172" t="s">
        <v>726</v>
      </c>
      <c r="F508" s="171" t="s">
        <v>760</v>
      </c>
      <c r="G508" s="38"/>
      <c r="H508" s="40"/>
      <c r="I508" s="123"/>
      <c r="J508" s="124"/>
      <c r="K508" s="39">
        <v>29550</v>
      </c>
      <c r="L508" s="224">
        <f t="shared" si="48"/>
        <v>0</v>
      </c>
      <c r="M508" s="225">
        <f t="shared" si="49"/>
        <v>0</v>
      </c>
      <c r="N508" s="226">
        <f t="shared" si="50"/>
        <v>29550</v>
      </c>
      <c r="O508" s="227">
        <f t="shared" si="51"/>
        <v>0</v>
      </c>
    </row>
    <row r="509" spans="1:15" ht="30" customHeight="1" x14ac:dyDescent="0.25">
      <c r="A509" s="188"/>
      <c r="B509" s="357"/>
      <c r="C509" s="41" t="s">
        <v>657</v>
      </c>
      <c r="D509" s="171"/>
      <c r="E509" s="172" t="s">
        <v>727</v>
      </c>
      <c r="F509" s="171" t="s">
        <v>760</v>
      </c>
      <c r="G509" s="38"/>
      <c r="H509" s="40"/>
      <c r="I509" s="123"/>
      <c r="J509" s="124"/>
      <c r="K509" s="39">
        <v>31028</v>
      </c>
      <c r="L509" s="224">
        <f t="shared" si="48"/>
        <v>0</v>
      </c>
      <c r="M509" s="225">
        <f t="shared" si="49"/>
        <v>0</v>
      </c>
      <c r="N509" s="226">
        <f t="shared" si="50"/>
        <v>31028</v>
      </c>
      <c r="O509" s="227">
        <f t="shared" si="51"/>
        <v>0</v>
      </c>
    </row>
    <row r="510" spans="1:15" ht="30" customHeight="1" x14ac:dyDescent="0.25">
      <c r="A510" s="188"/>
      <c r="B510" s="357"/>
      <c r="C510" s="41" t="s">
        <v>658</v>
      </c>
      <c r="D510" s="171"/>
      <c r="E510" s="172" t="s">
        <v>728</v>
      </c>
      <c r="F510" s="171" t="s">
        <v>762</v>
      </c>
      <c r="G510" s="38"/>
      <c r="H510" s="40"/>
      <c r="I510" s="123"/>
      <c r="J510" s="124"/>
      <c r="K510" s="39">
        <v>32834</v>
      </c>
      <c r="L510" s="224">
        <f t="shared" si="48"/>
        <v>0</v>
      </c>
      <c r="M510" s="225">
        <f t="shared" si="49"/>
        <v>0</v>
      </c>
      <c r="N510" s="226">
        <f t="shared" si="50"/>
        <v>32834</v>
      </c>
      <c r="O510" s="227">
        <f t="shared" si="51"/>
        <v>0</v>
      </c>
    </row>
    <row r="511" spans="1:15" ht="30" customHeight="1" x14ac:dyDescent="0.25">
      <c r="A511" s="188"/>
      <c r="B511" s="357"/>
      <c r="C511" s="41" t="s">
        <v>659</v>
      </c>
      <c r="D511" s="171"/>
      <c r="E511" s="172" t="s">
        <v>728</v>
      </c>
      <c r="F511" s="171" t="s">
        <v>762</v>
      </c>
      <c r="G511" s="38"/>
      <c r="H511" s="40"/>
      <c r="I511" s="123"/>
      <c r="J511" s="124"/>
      <c r="K511" s="39">
        <v>32804</v>
      </c>
      <c r="L511" s="224">
        <f t="shared" si="48"/>
        <v>0</v>
      </c>
      <c r="M511" s="225">
        <f t="shared" si="49"/>
        <v>0</v>
      </c>
      <c r="N511" s="226">
        <f t="shared" si="50"/>
        <v>32804</v>
      </c>
      <c r="O511" s="227">
        <f t="shared" si="51"/>
        <v>0</v>
      </c>
    </row>
    <row r="512" spans="1:15" ht="15.75" customHeight="1" x14ac:dyDescent="0.25">
      <c r="A512" s="381" t="s">
        <v>778</v>
      </c>
      <c r="B512" s="380"/>
      <c r="C512" s="127"/>
      <c r="D512" s="174"/>
      <c r="E512" s="175"/>
      <c r="F512" s="174"/>
      <c r="G512" s="128"/>
      <c r="H512" s="129"/>
      <c r="I512" s="153"/>
      <c r="J512" s="154"/>
      <c r="K512" s="130"/>
      <c r="L512" s="359"/>
      <c r="M512" s="360"/>
      <c r="N512" s="361"/>
      <c r="O512" s="362"/>
    </row>
    <row r="513" spans="1:15" ht="45" customHeight="1" x14ac:dyDescent="0.25">
      <c r="A513" s="188"/>
      <c r="B513" s="357"/>
      <c r="C513" s="41" t="s">
        <v>660</v>
      </c>
      <c r="D513" s="171" t="s">
        <v>815</v>
      </c>
      <c r="E513" s="172" t="s">
        <v>729</v>
      </c>
      <c r="F513" s="171" t="s">
        <v>758</v>
      </c>
      <c r="G513" s="38"/>
      <c r="H513" s="40"/>
      <c r="I513" s="123"/>
      <c r="J513" s="124"/>
      <c r="K513" s="39">
        <v>32522</v>
      </c>
      <c r="L513" s="224">
        <f t="shared" si="48"/>
        <v>0</v>
      </c>
      <c r="M513" s="225">
        <f t="shared" si="49"/>
        <v>0</v>
      </c>
      <c r="N513" s="226">
        <f t="shared" si="50"/>
        <v>32522</v>
      </c>
      <c r="O513" s="227">
        <f t="shared" si="51"/>
        <v>0</v>
      </c>
    </row>
    <row r="514" spans="1:15" ht="45" customHeight="1" x14ac:dyDescent="0.25">
      <c r="A514" s="188"/>
      <c r="B514" s="357"/>
      <c r="C514" s="41" t="s">
        <v>661</v>
      </c>
      <c r="D514" s="171"/>
      <c r="E514" s="172" t="s">
        <v>730</v>
      </c>
      <c r="F514" s="171" t="s">
        <v>759</v>
      </c>
      <c r="G514" s="38"/>
      <c r="H514" s="40"/>
      <c r="I514" s="123"/>
      <c r="J514" s="124"/>
      <c r="K514" s="39">
        <v>36274</v>
      </c>
      <c r="L514" s="224">
        <f t="shared" si="48"/>
        <v>0</v>
      </c>
      <c r="M514" s="225">
        <f t="shared" si="49"/>
        <v>0</v>
      </c>
      <c r="N514" s="226">
        <f t="shared" si="50"/>
        <v>36274</v>
      </c>
      <c r="O514" s="227">
        <f t="shared" si="51"/>
        <v>0</v>
      </c>
    </row>
    <row r="515" spans="1:15" ht="45" customHeight="1" x14ac:dyDescent="0.25">
      <c r="A515" s="188"/>
      <c r="B515" s="357"/>
      <c r="C515" s="41" t="s">
        <v>662</v>
      </c>
      <c r="D515" s="171"/>
      <c r="E515" s="172" t="s">
        <v>727</v>
      </c>
      <c r="F515" s="171" t="s">
        <v>760</v>
      </c>
      <c r="G515" s="38"/>
      <c r="H515" s="40"/>
      <c r="I515" s="123"/>
      <c r="J515" s="124"/>
      <c r="K515" s="39">
        <v>43778</v>
      </c>
      <c r="L515" s="224">
        <f t="shared" si="48"/>
        <v>0</v>
      </c>
      <c r="M515" s="225">
        <f t="shared" si="49"/>
        <v>0</v>
      </c>
      <c r="N515" s="226">
        <f t="shared" si="50"/>
        <v>43778</v>
      </c>
      <c r="O515" s="227">
        <f t="shared" si="51"/>
        <v>0</v>
      </c>
    </row>
    <row r="516" spans="1:15" ht="45" customHeight="1" x14ac:dyDescent="0.25">
      <c r="A516" s="188"/>
      <c r="B516" s="357"/>
      <c r="C516" s="41" t="s">
        <v>663</v>
      </c>
      <c r="D516" s="171"/>
      <c r="E516" s="172" t="s">
        <v>728</v>
      </c>
      <c r="F516" s="171" t="s">
        <v>762</v>
      </c>
      <c r="G516" s="38"/>
      <c r="H516" s="40"/>
      <c r="I516" s="123"/>
      <c r="J516" s="124"/>
      <c r="K516" s="39">
        <v>56286</v>
      </c>
      <c r="L516" s="224">
        <f t="shared" si="48"/>
        <v>0</v>
      </c>
      <c r="M516" s="225">
        <f t="shared" si="49"/>
        <v>0</v>
      </c>
      <c r="N516" s="226">
        <f t="shared" si="50"/>
        <v>56286</v>
      </c>
      <c r="O516" s="227">
        <f t="shared" si="51"/>
        <v>0</v>
      </c>
    </row>
    <row r="517" spans="1:15" ht="15.75" customHeight="1" x14ac:dyDescent="0.25">
      <c r="A517" s="382" t="s">
        <v>779</v>
      </c>
      <c r="B517" s="383"/>
      <c r="C517" s="176"/>
      <c r="D517" s="177"/>
      <c r="E517" s="178"/>
      <c r="F517" s="177"/>
      <c r="G517" s="179"/>
      <c r="H517" s="180"/>
      <c r="I517" s="181"/>
      <c r="J517" s="182"/>
      <c r="K517" s="183"/>
      <c r="L517" s="250"/>
      <c r="M517" s="251"/>
      <c r="N517" s="249"/>
      <c r="O517" s="252"/>
    </row>
    <row r="518" spans="1:15" ht="30" customHeight="1" x14ac:dyDescent="0.25">
      <c r="A518" s="188"/>
      <c r="B518" s="413"/>
      <c r="C518" s="41" t="s">
        <v>664</v>
      </c>
      <c r="D518" s="171" t="s">
        <v>837</v>
      </c>
      <c r="E518" s="172" t="s">
        <v>731</v>
      </c>
      <c r="F518" s="171" t="s">
        <v>763</v>
      </c>
      <c r="G518" s="38"/>
      <c r="H518" s="40"/>
      <c r="I518" s="123"/>
      <c r="J518" s="124"/>
      <c r="K518" s="39">
        <v>52534</v>
      </c>
      <c r="L518" s="224">
        <f t="shared" si="48"/>
        <v>0</v>
      </c>
      <c r="M518" s="225">
        <f t="shared" si="49"/>
        <v>0</v>
      </c>
      <c r="N518" s="226">
        <f t="shared" si="50"/>
        <v>52534</v>
      </c>
      <c r="O518" s="227">
        <f t="shared" si="51"/>
        <v>0</v>
      </c>
    </row>
    <row r="519" spans="1:15" ht="30" customHeight="1" x14ac:dyDescent="0.25">
      <c r="A519" s="188"/>
      <c r="B519" s="414"/>
      <c r="C519" s="41" t="s">
        <v>665</v>
      </c>
      <c r="D519" s="171"/>
      <c r="E519" s="172" t="s">
        <v>732</v>
      </c>
      <c r="F519" s="171" t="s">
        <v>764</v>
      </c>
      <c r="G519" s="38"/>
      <c r="H519" s="40"/>
      <c r="I519" s="123"/>
      <c r="J519" s="124"/>
      <c r="K519" s="39">
        <v>53846</v>
      </c>
      <c r="L519" s="224">
        <f t="shared" si="48"/>
        <v>0</v>
      </c>
      <c r="M519" s="225">
        <f t="shared" si="49"/>
        <v>0</v>
      </c>
      <c r="N519" s="226">
        <f t="shared" si="50"/>
        <v>53846</v>
      </c>
      <c r="O519" s="227">
        <f t="shared" si="51"/>
        <v>0</v>
      </c>
    </row>
    <row r="520" spans="1:15" ht="30" customHeight="1" x14ac:dyDescent="0.25">
      <c r="A520" s="188"/>
      <c r="B520" s="414"/>
      <c r="C520" s="41" t="s">
        <v>666</v>
      </c>
      <c r="D520" s="171"/>
      <c r="E520" s="172" t="s">
        <v>733</v>
      </c>
      <c r="F520" s="171" t="s">
        <v>765</v>
      </c>
      <c r="G520" s="38"/>
      <c r="H520" s="40"/>
      <c r="I520" s="123"/>
      <c r="J520" s="124"/>
      <c r="K520" s="39">
        <v>57786</v>
      </c>
      <c r="L520" s="224">
        <f t="shared" si="48"/>
        <v>0</v>
      </c>
      <c r="M520" s="225">
        <f t="shared" si="49"/>
        <v>0</v>
      </c>
      <c r="N520" s="226">
        <f t="shared" si="50"/>
        <v>57786</v>
      </c>
      <c r="O520" s="227">
        <f t="shared" si="51"/>
        <v>0</v>
      </c>
    </row>
    <row r="521" spans="1:15" ht="30" customHeight="1" x14ac:dyDescent="0.25">
      <c r="A521" s="188"/>
      <c r="B521" s="414"/>
      <c r="C521" s="41" t="s">
        <v>667</v>
      </c>
      <c r="D521" s="171"/>
      <c r="E521" s="172" t="s">
        <v>734</v>
      </c>
      <c r="F521" s="171" t="s">
        <v>766</v>
      </c>
      <c r="G521" s="38"/>
      <c r="H521" s="40"/>
      <c r="I521" s="123"/>
      <c r="J521" s="124"/>
      <c r="K521" s="39">
        <v>72476</v>
      </c>
      <c r="L521" s="224">
        <f t="shared" si="48"/>
        <v>0</v>
      </c>
      <c r="M521" s="225">
        <f t="shared" si="49"/>
        <v>0</v>
      </c>
      <c r="N521" s="226">
        <f t="shared" si="50"/>
        <v>72476</v>
      </c>
      <c r="O521" s="227">
        <f t="shared" si="51"/>
        <v>0</v>
      </c>
    </row>
    <row r="522" spans="1:15" ht="30" customHeight="1" x14ac:dyDescent="0.25">
      <c r="A522" s="188"/>
      <c r="B522" s="414"/>
      <c r="C522" s="41" t="s">
        <v>668</v>
      </c>
      <c r="D522" s="171"/>
      <c r="E522" s="172" t="s">
        <v>735</v>
      </c>
      <c r="F522" s="171" t="s">
        <v>767</v>
      </c>
      <c r="G522" s="38"/>
      <c r="H522" s="40"/>
      <c r="I522" s="123"/>
      <c r="J522" s="124"/>
      <c r="K522" s="39">
        <v>101336</v>
      </c>
      <c r="L522" s="224">
        <f t="shared" si="48"/>
        <v>0</v>
      </c>
      <c r="M522" s="225">
        <f t="shared" si="49"/>
        <v>0</v>
      </c>
      <c r="N522" s="226">
        <f t="shared" si="50"/>
        <v>101336</v>
      </c>
      <c r="O522" s="227">
        <f t="shared" si="51"/>
        <v>0</v>
      </c>
    </row>
    <row r="523" spans="1:15" ht="30" customHeight="1" x14ac:dyDescent="0.25">
      <c r="A523" s="188"/>
      <c r="B523" s="414"/>
      <c r="C523" s="41" t="s">
        <v>669</v>
      </c>
      <c r="D523" s="171" t="s">
        <v>838</v>
      </c>
      <c r="E523" s="172" t="s">
        <v>732</v>
      </c>
      <c r="F523" s="171" t="s">
        <v>764</v>
      </c>
      <c r="G523" s="38"/>
      <c r="H523" s="40"/>
      <c r="I523" s="123"/>
      <c r="J523" s="124"/>
      <c r="K523" s="39">
        <v>58602</v>
      </c>
      <c r="L523" s="224">
        <f t="shared" si="48"/>
        <v>0</v>
      </c>
      <c r="M523" s="225">
        <f t="shared" si="49"/>
        <v>0</v>
      </c>
      <c r="N523" s="226">
        <f t="shared" si="50"/>
        <v>58602</v>
      </c>
      <c r="O523" s="227">
        <f t="shared" si="51"/>
        <v>0</v>
      </c>
    </row>
    <row r="524" spans="1:15" ht="30" customHeight="1" x14ac:dyDescent="0.25">
      <c r="A524" s="188"/>
      <c r="B524" s="414"/>
      <c r="C524" s="41" t="s">
        <v>670</v>
      </c>
      <c r="D524" s="171"/>
      <c r="E524" s="172" t="s">
        <v>733</v>
      </c>
      <c r="F524" s="171" t="s">
        <v>765</v>
      </c>
      <c r="G524" s="38"/>
      <c r="H524" s="40"/>
      <c r="I524" s="123"/>
      <c r="J524" s="124"/>
      <c r="K524" s="39">
        <v>64416</v>
      </c>
      <c r="L524" s="224">
        <f t="shared" si="48"/>
        <v>0</v>
      </c>
      <c r="M524" s="225">
        <f t="shared" si="49"/>
        <v>0</v>
      </c>
      <c r="N524" s="226">
        <f t="shared" si="50"/>
        <v>64416</v>
      </c>
      <c r="O524" s="227">
        <f t="shared" si="51"/>
        <v>0</v>
      </c>
    </row>
    <row r="525" spans="1:15" ht="30" customHeight="1" x14ac:dyDescent="0.25">
      <c r="A525" s="188"/>
      <c r="B525" s="414"/>
      <c r="C525" s="41" t="s">
        <v>671</v>
      </c>
      <c r="D525" s="171"/>
      <c r="E525" s="172" t="s">
        <v>734</v>
      </c>
      <c r="F525" s="171" t="s">
        <v>766</v>
      </c>
      <c r="G525" s="38"/>
      <c r="H525" s="40"/>
      <c r="I525" s="123"/>
      <c r="J525" s="124"/>
      <c r="K525" s="39">
        <v>87556</v>
      </c>
      <c r="L525" s="224">
        <f t="shared" si="48"/>
        <v>0</v>
      </c>
      <c r="M525" s="225">
        <f t="shared" si="49"/>
        <v>0</v>
      </c>
      <c r="N525" s="226">
        <f t="shared" si="50"/>
        <v>87556</v>
      </c>
      <c r="O525" s="227">
        <f t="shared" si="51"/>
        <v>0</v>
      </c>
    </row>
    <row r="526" spans="1:15" ht="30" customHeight="1" x14ac:dyDescent="0.25">
      <c r="A526" s="188"/>
      <c r="B526" s="414"/>
      <c r="C526" s="41" t="s">
        <v>672</v>
      </c>
      <c r="D526" s="171"/>
      <c r="E526" s="172" t="s">
        <v>735</v>
      </c>
      <c r="F526" s="171" t="s">
        <v>767</v>
      </c>
      <c r="G526" s="38"/>
      <c r="H526" s="40"/>
      <c r="I526" s="123"/>
      <c r="J526" s="124"/>
      <c r="K526" s="39">
        <v>110602</v>
      </c>
      <c r="L526" s="224">
        <f t="shared" si="48"/>
        <v>0</v>
      </c>
      <c r="M526" s="225">
        <f t="shared" si="49"/>
        <v>0</v>
      </c>
      <c r="N526" s="226">
        <f t="shared" si="50"/>
        <v>110602</v>
      </c>
      <c r="O526" s="227">
        <f t="shared" si="51"/>
        <v>0</v>
      </c>
    </row>
    <row r="527" spans="1:15" ht="30" customHeight="1" x14ac:dyDescent="0.25">
      <c r="A527" s="188"/>
      <c r="B527" s="414"/>
      <c r="C527" s="41" t="s">
        <v>673</v>
      </c>
      <c r="D527" s="171"/>
      <c r="E527" s="172" t="s">
        <v>736</v>
      </c>
      <c r="F527" s="171" t="s">
        <v>768</v>
      </c>
      <c r="G527" s="38"/>
      <c r="H527" s="40"/>
      <c r="I527" s="123"/>
      <c r="J527" s="124"/>
      <c r="K527" s="39">
        <v>136660</v>
      </c>
      <c r="L527" s="224">
        <f t="shared" si="48"/>
        <v>0</v>
      </c>
      <c r="M527" s="225">
        <f t="shared" si="49"/>
        <v>0</v>
      </c>
      <c r="N527" s="226">
        <f t="shared" si="50"/>
        <v>136660</v>
      </c>
      <c r="O527" s="227">
        <f t="shared" si="51"/>
        <v>0</v>
      </c>
    </row>
    <row r="528" spans="1:15" ht="30" customHeight="1" x14ac:dyDescent="0.25">
      <c r="A528" s="188"/>
      <c r="B528" s="414"/>
      <c r="C528" s="41" t="s">
        <v>674</v>
      </c>
      <c r="D528" s="171" t="s">
        <v>839</v>
      </c>
      <c r="E528" s="172" t="s">
        <v>733</v>
      </c>
      <c r="F528" s="171" t="s">
        <v>765</v>
      </c>
      <c r="G528" s="38"/>
      <c r="H528" s="40"/>
      <c r="I528" s="123"/>
      <c r="J528" s="124"/>
      <c r="K528" s="39">
        <v>104812</v>
      </c>
      <c r="L528" s="224">
        <f t="shared" si="48"/>
        <v>0</v>
      </c>
      <c r="M528" s="225">
        <f t="shared" si="49"/>
        <v>0</v>
      </c>
      <c r="N528" s="226">
        <f t="shared" si="50"/>
        <v>104812</v>
      </c>
      <c r="O528" s="227">
        <f t="shared" si="51"/>
        <v>0</v>
      </c>
    </row>
    <row r="529" spans="1:15" ht="30" customHeight="1" x14ac:dyDescent="0.25">
      <c r="A529" s="188"/>
      <c r="B529" s="414"/>
      <c r="C529" s="41" t="s">
        <v>675</v>
      </c>
      <c r="D529" s="171"/>
      <c r="E529" s="172" t="s">
        <v>734</v>
      </c>
      <c r="F529" s="171" t="s">
        <v>766</v>
      </c>
      <c r="G529" s="38"/>
      <c r="H529" s="40"/>
      <c r="I529" s="123"/>
      <c r="J529" s="124"/>
      <c r="K529" s="39">
        <v>130486</v>
      </c>
      <c r="L529" s="224">
        <f t="shared" si="48"/>
        <v>0</v>
      </c>
      <c r="M529" s="225">
        <f t="shared" si="49"/>
        <v>0</v>
      </c>
      <c r="N529" s="226">
        <f t="shared" si="50"/>
        <v>130486</v>
      </c>
      <c r="O529" s="227">
        <f t="shared" si="51"/>
        <v>0</v>
      </c>
    </row>
    <row r="530" spans="1:15" ht="30" customHeight="1" x14ac:dyDescent="0.25">
      <c r="A530" s="188"/>
      <c r="B530" s="414"/>
      <c r="C530" s="41" t="s">
        <v>676</v>
      </c>
      <c r="D530" s="171"/>
      <c r="E530" s="172" t="s">
        <v>735</v>
      </c>
      <c r="F530" s="171" t="s">
        <v>767</v>
      </c>
      <c r="G530" s="38"/>
      <c r="H530" s="40"/>
      <c r="I530" s="123"/>
      <c r="J530" s="124"/>
      <c r="K530" s="39">
        <v>151136</v>
      </c>
      <c r="L530" s="224">
        <f t="shared" si="48"/>
        <v>0</v>
      </c>
      <c r="M530" s="225">
        <f t="shared" si="49"/>
        <v>0</v>
      </c>
      <c r="N530" s="226">
        <f t="shared" si="50"/>
        <v>151136</v>
      </c>
      <c r="O530" s="227">
        <f t="shared" si="51"/>
        <v>0</v>
      </c>
    </row>
    <row r="531" spans="1:15" ht="30" customHeight="1" x14ac:dyDescent="0.25">
      <c r="A531" s="188"/>
      <c r="B531" s="414"/>
      <c r="C531" s="41" t="s">
        <v>677</v>
      </c>
      <c r="D531" s="171"/>
      <c r="E531" s="172" t="s">
        <v>736</v>
      </c>
      <c r="F531" s="171" t="s">
        <v>768</v>
      </c>
      <c r="G531" s="38"/>
      <c r="H531" s="40"/>
      <c r="I531" s="123"/>
      <c r="J531" s="124"/>
      <c r="K531" s="39">
        <v>170824</v>
      </c>
      <c r="L531" s="224">
        <f t="shared" si="48"/>
        <v>0</v>
      </c>
      <c r="M531" s="225">
        <f t="shared" si="49"/>
        <v>0</v>
      </c>
      <c r="N531" s="226">
        <f t="shared" si="50"/>
        <v>170824</v>
      </c>
      <c r="O531" s="227">
        <f t="shared" si="51"/>
        <v>0</v>
      </c>
    </row>
    <row r="532" spans="1:15" ht="30" customHeight="1" x14ac:dyDescent="0.25">
      <c r="A532" s="188"/>
      <c r="B532" s="414"/>
      <c r="C532" s="41" t="s">
        <v>678</v>
      </c>
      <c r="D532" s="171"/>
      <c r="E532" s="172" t="s">
        <v>737</v>
      </c>
      <c r="F532" s="171" t="s">
        <v>769</v>
      </c>
      <c r="G532" s="38"/>
      <c r="H532" s="40"/>
      <c r="I532" s="123"/>
      <c r="J532" s="124"/>
      <c r="K532" s="39">
        <v>193986</v>
      </c>
      <c r="L532" s="224">
        <f t="shared" ref="L532:L551" si="52">$K532*$J532</f>
        <v>0</v>
      </c>
      <c r="M532" s="225">
        <f t="shared" ref="M532:M551" si="53">$M$3</f>
        <v>0</v>
      </c>
      <c r="N532" s="226">
        <f t="shared" ref="N532:N551" si="54">$K532-($K532/100*$M532)</f>
        <v>193986</v>
      </c>
      <c r="O532" s="227">
        <f t="shared" si="51"/>
        <v>0</v>
      </c>
    </row>
    <row r="533" spans="1:15" ht="30" customHeight="1" x14ac:dyDescent="0.25">
      <c r="A533" s="188"/>
      <c r="B533" s="414"/>
      <c r="C533" s="41" t="s">
        <v>679</v>
      </c>
      <c r="D533" s="171" t="s">
        <v>840</v>
      </c>
      <c r="E533" s="172" t="s">
        <v>735</v>
      </c>
      <c r="F533" s="171" t="s">
        <v>767</v>
      </c>
      <c r="G533" s="38"/>
      <c r="H533" s="40"/>
      <c r="I533" s="123"/>
      <c r="J533" s="124"/>
      <c r="K533" s="39">
        <v>191246</v>
      </c>
      <c r="L533" s="224">
        <f t="shared" si="52"/>
        <v>0</v>
      </c>
      <c r="M533" s="225">
        <f t="shared" si="53"/>
        <v>0</v>
      </c>
      <c r="N533" s="226">
        <f t="shared" si="54"/>
        <v>191246</v>
      </c>
      <c r="O533" s="227">
        <f t="shared" si="51"/>
        <v>0</v>
      </c>
    </row>
    <row r="534" spans="1:15" ht="30" customHeight="1" x14ac:dyDescent="0.25">
      <c r="A534" s="188"/>
      <c r="B534" s="414"/>
      <c r="C534" s="41" t="s">
        <v>680</v>
      </c>
      <c r="D534" s="171"/>
      <c r="E534" s="172" t="s">
        <v>736</v>
      </c>
      <c r="F534" s="171" t="s">
        <v>768</v>
      </c>
      <c r="G534" s="38"/>
      <c r="H534" s="40"/>
      <c r="I534" s="123"/>
      <c r="J534" s="124"/>
      <c r="K534" s="39">
        <v>222940</v>
      </c>
      <c r="L534" s="224">
        <f t="shared" si="52"/>
        <v>0</v>
      </c>
      <c r="M534" s="225">
        <f t="shared" si="53"/>
        <v>0</v>
      </c>
      <c r="N534" s="226">
        <f t="shared" si="54"/>
        <v>222940</v>
      </c>
      <c r="O534" s="227">
        <f t="shared" si="51"/>
        <v>0</v>
      </c>
    </row>
    <row r="535" spans="1:15" ht="30" customHeight="1" x14ac:dyDescent="0.25">
      <c r="A535" s="188"/>
      <c r="B535" s="414"/>
      <c r="C535" s="41" t="s">
        <v>681</v>
      </c>
      <c r="D535" s="171"/>
      <c r="E535" s="172" t="s">
        <v>737</v>
      </c>
      <c r="F535" s="171" t="s">
        <v>769</v>
      </c>
      <c r="G535" s="38"/>
      <c r="H535" s="40"/>
      <c r="I535" s="123"/>
      <c r="J535" s="124"/>
      <c r="K535" s="39">
        <v>232922</v>
      </c>
      <c r="L535" s="224">
        <f t="shared" si="52"/>
        <v>0</v>
      </c>
      <c r="M535" s="225">
        <f t="shared" si="53"/>
        <v>0</v>
      </c>
      <c r="N535" s="226">
        <f t="shared" si="54"/>
        <v>232922</v>
      </c>
      <c r="O535" s="227">
        <f t="shared" si="51"/>
        <v>0</v>
      </c>
    </row>
    <row r="536" spans="1:15" ht="30" customHeight="1" x14ac:dyDescent="0.25">
      <c r="A536" s="188"/>
      <c r="B536" s="415"/>
      <c r="C536" s="41" t="s">
        <v>682</v>
      </c>
      <c r="D536" s="171"/>
      <c r="E536" s="172" t="s">
        <v>738</v>
      </c>
      <c r="F536" s="171" t="s">
        <v>770</v>
      </c>
      <c r="G536" s="38"/>
      <c r="H536" s="40"/>
      <c r="I536" s="123"/>
      <c r="J536" s="124"/>
      <c r="K536" s="39">
        <v>273216</v>
      </c>
      <c r="L536" s="224">
        <f t="shared" si="52"/>
        <v>0</v>
      </c>
      <c r="M536" s="225">
        <f t="shared" si="53"/>
        <v>0</v>
      </c>
      <c r="N536" s="226">
        <f t="shared" si="54"/>
        <v>273216</v>
      </c>
      <c r="O536" s="227">
        <f t="shared" si="51"/>
        <v>0</v>
      </c>
    </row>
    <row r="537" spans="1:15" ht="80.099999999999994" customHeight="1" x14ac:dyDescent="0.25">
      <c r="A537" s="188"/>
      <c r="B537" s="358"/>
      <c r="C537" s="41" t="s">
        <v>683</v>
      </c>
      <c r="D537" s="171" t="s">
        <v>816</v>
      </c>
      <c r="E537" s="172"/>
      <c r="F537" s="171" t="s">
        <v>771</v>
      </c>
      <c r="G537" s="38"/>
      <c r="H537" s="40"/>
      <c r="I537" s="123"/>
      <c r="J537" s="124"/>
      <c r="K537" s="39">
        <v>72</v>
      </c>
      <c r="L537" s="224">
        <f t="shared" si="52"/>
        <v>0</v>
      </c>
      <c r="M537" s="225">
        <f t="shared" si="53"/>
        <v>0</v>
      </c>
      <c r="N537" s="226">
        <f t="shared" si="54"/>
        <v>72</v>
      </c>
      <c r="O537" s="227">
        <f t="shared" si="51"/>
        <v>0</v>
      </c>
    </row>
    <row r="538" spans="1:15" ht="30" customHeight="1" x14ac:dyDescent="0.25">
      <c r="A538" s="188"/>
      <c r="B538" s="417" t="s">
        <v>780</v>
      </c>
      <c r="C538" s="41" t="s">
        <v>684</v>
      </c>
      <c r="D538" s="171" t="s">
        <v>817</v>
      </c>
      <c r="E538" s="172" t="s">
        <v>739</v>
      </c>
      <c r="F538" s="171"/>
      <c r="G538" s="38"/>
      <c r="H538" s="40"/>
      <c r="I538" s="123"/>
      <c r="J538" s="124"/>
      <c r="K538" s="39">
        <v>5020</v>
      </c>
      <c r="L538" s="224">
        <f t="shared" si="52"/>
        <v>0</v>
      </c>
      <c r="M538" s="225">
        <f t="shared" si="53"/>
        <v>0</v>
      </c>
      <c r="N538" s="226">
        <f t="shared" si="54"/>
        <v>5020</v>
      </c>
      <c r="O538" s="227">
        <f t="shared" si="51"/>
        <v>0</v>
      </c>
    </row>
    <row r="539" spans="1:15" ht="30" customHeight="1" x14ac:dyDescent="0.25">
      <c r="A539" s="188"/>
      <c r="B539" s="418"/>
      <c r="C539" s="41" t="s">
        <v>685</v>
      </c>
      <c r="D539" s="171" t="s">
        <v>818</v>
      </c>
      <c r="E539" s="172" t="s">
        <v>739</v>
      </c>
      <c r="F539" s="171"/>
      <c r="G539" s="38"/>
      <c r="H539" s="40"/>
      <c r="I539" s="123"/>
      <c r="J539" s="124"/>
      <c r="K539" s="39">
        <v>1340</v>
      </c>
      <c r="L539" s="224">
        <f t="shared" si="52"/>
        <v>0</v>
      </c>
      <c r="M539" s="225">
        <f t="shared" si="53"/>
        <v>0</v>
      </c>
      <c r="N539" s="226">
        <f t="shared" si="54"/>
        <v>1340</v>
      </c>
      <c r="O539" s="227">
        <f t="shared" ref="O539:O551" si="55">L539-(L539/100*M539)</f>
        <v>0</v>
      </c>
    </row>
    <row r="540" spans="1:15" ht="30" customHeight="1" x14ac:dyDescent="0.25">
      <c r="A540" s="188"/>
      <c r="B540" s="418"/>
      <c r="C540" s="41" t="s">
        <v>686</v>
      </c>
      <c r="D540" s="171" t="s">
        <v>819</v>
      </c>
      <c r="E540" s="172" t="s">
        <v>739</v>
      </c>
      <c r="F540" s="171"/>
      <c r="G540" s="38"/>
      <c r="H540" s="40"/>
      <c r="I540" s="123"/>
      <c r="J540" s="124"/>
      <c r="K540" s="39">
        <v>282</v>
      </c>
      <c r="L540" s="224">
        <f t="shared" si="52"/>
        <v>0</v>
      </c>
      <c r="M540" s="225">
        <f t="shared" si="53"/>
        <v>0</v>
      </c>
      <c r="N540" s="226">
        <f t="shared" si="54"/>
        <v>282</v>
      </c>
      <c r="O540" s="227">
        <f t="shared" si="55"/>
        <v>0</v>
      </c>
    </row>
    <row r="541" spans="1:15" ht="30" customHeight="1" x14ac:dyDescent="0.25">
      <c r="A541" s="188"/>
      <c r="B541" s="418"/>
      <c r="C541" s="41" t="s">
        <v>687</v>
      </c>
      <c r="D541" s="171" t="s">
        <v>820</v>
      </c>
      <c r="E541" s="172" t="s">
        <v>739</v>
      </c>
      <c r="F541" s="171"/>
      <c r="G541" s="38"/>
      <c r="H541" s="40"/>
      <c r="I541" s="123"/>
      <c r="J541" s="124"/>
      <c r="K541" s="39">
        <v>102</v>
      </c>
      <c r="L541" s="224">
        <f t="shared" si="52"/>
        <v>0</v>
      </c>
      <c r="M541" s="225">
        <f t="shared" si="53"/>
        <v>0</v>
      </c>
      <c r="N541" s="226">
        <f t="shared" si="54"/>
        <v>102</v>
      </c>
      <c r="O541" s="227">
        <f t="shared" si="55"/>
        <v>0</v>
      </c>
    </row>
    <row r="542" spans="1:15" ht="30" customHeight="1" x14ac:dyDescent="0.25">
      <c r="A542" s="188"/>
      <c r="B542" s="419"/>
      <c r="C542" s="41" t="s">
        <v>688</v>
      </c>
      <c r="D542" s="171" t="s">
        <v>821</v>
      </c>
      <c r="E542" s="172" t="s">
        <v>739</v>
      </c>
      <c r="F542" s="171"/>
      <c r="G542" s="38"/>
      <c r="H542" s="40"/>
      <c r="I542" s="123"/>
      <c r="J542" s="124"/>
      <c r="K542" s="39">
        <v>34</v>
      </c>
      <c r="L542" s="224">
        <f t="shared" si="52"/>
        <v>0</v>
      </c>
      <c r="M542" s="225">
        <f t="shared" si="53"/>
        <v>0</v>
      </c>
      <c r="N542" s="226">
        <f t="shared" si="54"/>
        <v>34</v>
      </c>
      <c r="O542" s="227">
        <f t="shared" si="55"/>
        <v>0</v>
      </c>
    </row>
    <row r="543" spans="1:15" ht="30" customHeight="1" x14ac:dyDescent="0.25">
      <c r="A543" s="188"/>
      <c r="B543" s="417" t="s">
        <v>781</v>
      </c>
      <c r="C543" s="41" t="s">
        <v>689</v>
      </c>
      <c r="D543" s="171" t="s">
        <v>822</v>
      </c>
      <c r="E543" s="172" t="s">
        <v>739</v>
      </c>
      <c r="F543" s="171"/>
      <c r="G543" s="38"/>
      <c r="H543" s="40"/>
      <c r="I543" s="123"/>
      <c r="J543" s="124"/>
      <c r="K543" s="39">
        <v>5020</v>
      </c>
      <c r="L543" s="224">
        <f t="shared" si="52"/>
        <v>0</v>
      </c>
      <c r="M543" s="225">
        <f t="shared" si="53"/>
        <v>0</v>
      </c>
      <c r="N543" s="226">
        <f t="shared" si="54"/>
        <v>5020</v>
      </c>
      <c r="O543" s="227">
        <f t="shared" si="55"/>
        <v>0</v>
      </c>
    </row>
    <row r="544" spans="1:15" ht="30" customHeight="1" x14ac:dyDescent="0.25">
      <c r="A544" s="188"/>
      <c r="B544" s="418"/>
      <c r="C544" s="41" t="s">
        <v>690</v>
      </c>
      <c r="D544" s="171" t="s">
        <v>823</v>
      </c>
      <c r="E544" s="172" t="s">
        <v>739</v>
      </c>
      <c r="F544" s="171"/>
      <c r="G544" s="38"/>
      <c r="H544" s="40"/>
      <c r="I544" s="123"/>
      <c r="J544" s="124"/>
      <c r="K544" s="39">
        <v>1340</v>
      </c>
      <c r="L544" s="224">
        <f t="shared" si="52"/>
        <v>0</v>
      </c>
      <c r="M544" s="225">
        <f t="shared" si="53"/>
        <v>0</v>
      </c>
      <c r="N544" s="226">
        <f t="shared" si="54"/>
        <v>1340</v>
      </c>
      <c r="O544" s="227">
        <f t="shared" si="55"/>
        <v>0</v>
      </c>
    </row>
    <row r="545" spans="1:15" ht="30" customHeight="1" x14ac:dyDescent="0.25">
      <c r="A545" s="188"/>
      <c r="B545" s="418"/>
      <c r="C545" s="41" t="s">
        <v>691</v>
      </c>
      <c r="D545" s="171" t="s">
        <v>824</v>
      </c>
      <c r="E545" s="172" t="s">
        <v>739</v>
      </c>
      <c r="F545" s="171"/>
      <c r="G545" s="38"/>
      <c r="H545" s="40"/>
      <c r="I545" s="123"/>
      <c r="J545" s="124"/>
      <c r="K545" s="39">
        <v>282</v>
      </c>
      <c r="L545" s="224">
        <f t="shared" si="52"/>
        <v>0</v>
      </c>
      <c r="M545" s="225">
        <f t="shared" si="53"/>
        <v>0</v>
      </c>
      <c r="N545" s="226">
        <f t="shared" si="54"/>
        <v>282</v>
      </c>
      <c r="O545" s="227">
        <f t="shared" si="55"/>
        <v>0</v>
      </c>
    </row>
    <row r="546" spans="1:15" ht="30" customHeight="1" x14ac:dyDescent="0.25">
      <c r="A546" s="188"/>
      <c r="B546" s="419"/>
      <c r="C546" s="41" t="s">
        <v>692</v>
      </c>
      <c r="D546" s="171" t="s">
        <v>825</v>
      </c>
      <c r="E546" s="172" t="s">
        <v>739</v>
      </c>
      <c r="F546" s="171"/>
      <c r="G546" s="38"/>
      <c r="H546" s="40"/>
      <c r="I546" s="123"/>
      <c r="J546" s="124"/>
      <c r="K546" s="39">
        <v>330</v>
      </c>
      <c r="L546" s="224">
        <f t="shared" si="52"/>
        <v>0</v>
      </c>
      <c r="M546" s="225">
        <f t="shared" si="53"/>
        <v>0</v>
      </c>
      <c r="N546" s="226">
        <f t="shared" si="54"/>
        <v>330</v>
      </c>
      <c r="O546" s="227">
        <f t="shared" si="55"/>
        <v>0</v>
      </c>
    </row>
    <row r="547" spans="1:15" ht="30" customHeight="1" x14ac:dyDescent="0.25">
      <c r="A547" s="188"/>
      <c r="B547" s="417" t="s">
        <v>782</v>
      </c>
      <c r="C547" s="41" t="s">
        <v>693</v>
      </c>
      <c r="D547" s="171" t="s">
        <v>826</v>
      </c>
      <c r="E547" s="172" t="s">
        <v>739</v>
      </c>
      <c r="F547" s="171"/>
      <c r="G547" s="38"/>
      <c r="H547" s="40"/>
      <c r="I547" s="123"/>
      <c r="J547" s="124"/>
      <c r="K547" s="39">
        <v>13322</v>
      </c>
      <c r="L547" s="224">
        <f t="shared" si="52"/>
        <v>0</v>
      </c>
      <c r="M547" s="225">
        <f t="shared" si="53"/>
        <v>0</v>
      </c>
      <c r="N547" s="226">
        <f t="shared" si="54"/>
        <v>13322</v>
      </c>
      <c r="O547" s="227">
        <f t="shared" si="55"/>
        <v>0</v>
      </c>
    </row>
    <row r="548" spans="1:15" ht="30" customHeight="1" x14ac:dyDescent="0.25">
      <c r="A548" s="188"/>
      <c r="B548" s="418"/>
      <c r="C548" s="41" t="s">
        <v>694</v>
      </c>
      <c r="D548" s="171" t="s">
        <v>827</v>
      </c>
      <c r="E548" s="172" t="s">
        <v>739</v>
      </c>
      <c r="F548" s="171"/>
      <c r="G548" s="38"/>
      <c r="H548" s="40"/>
      <c r="I548" s="123"/>
      <c r="J548" s="124"/>
      <c r="K548" s="39">
        <v>838</v>
      </c>
      <c r="L548" s="224">
        <f t="shared" si="52"/>
        <v>0</v>
      </c>
      <c r="M548" s="225">
        <f t="shared" si="53"/>
        <v>0</v>
      </c>
      <c r="N548" s="226">
        <f t="shared" si="54"/>
        <v>838</v>
      </c>
      <c r="O548" s="227">
        <f t="shared" si="55"/>
        <v>0</v>
      </c>
    </row>
    <row r="549" spans="1:15" ht="30" customHeight="1" x14ac:dyDescent="0.25">
      <c r="A549" s="188"/>
      <c r="B549" s="418"/>
      <c r="C549" s="41" t="s">
        <v>695</v>
      </c>
      <c r="D549" s="171" t="s">
        <v>828</v>
      </c>
      <c r="E549" s="172" t="s">
        <v>739</v>
      </c>
      <c r="F549" s="171"/>
      <c r="G549" s="38"/>
      <c r="H549" s="40"/>
      <c r="I549" s="123"/>
      <c r="J549" s="124"/>
      <c r="K549" s="39">
        <v>1340</v>
      </c>
      <c r="L549" s="224">
        <f t="shared" si="52"/>
        <v>0</v>
      </c>
      <c r="M549" s="225">
        <f t="shared" si="53"/>
        <v>0</v>
      </c>
      <c r="N549" s="226">
        <f t="shared" si="54"/>
        <v>1340</v>
      </c>
      <c r="O549" s="227">
        <f t="shared" si="55"/>
        <v>0</v>
      </c>
    </row>
    <row r="550" spans="1:15" ht="30" customHeight="1" x14ac:dyDescent="0.25">
      <c r="A550" s="188"/>
      <c r="B550" s="418"/>
      <c r="C550" s="41" t="s">
        <v>696</v>
      </c>
      <c r="D550" s="171" t="s">
        <v>829</v>
      </c>
      <c r="E550" s="172" t="s">
        <v>739</v>
      </c>
      <c r="F550" s="171"/>
      <c r="G550" s="38"/>
      <c r="H550" s="40"/>
      <c r="I550" s="123"/>
      <c r="J550" s="124"/>
      <c r="K550" s="39">
        <v>558</v>
      </c>
      <c r="L550" s="224">
        <f t="shared" si="52"/>
        <v>0</v>
      </c>
      <c r="M550" s="225">
        <f t="shared" si="53"/>
        <v>0</v>
      </c>
      <c r="N550" s="226">
        <f t="shared" si="54"/>
        <v>558</v>
      </c>
      <c r="O550" s="227">
        <f t="shared" si="55"/>
        <v>0</v>
      </c>
    </row>
    <row r="551" spans="1:15" ht="30" customHeight="1" x14ac:dyDescent="0.25">
      <c r="A551" s="188"/>
      <c r="B551" s="418"/>
      <c r="C551" s="41" t="s">
        <v>696</v>
      </c>
      <c r="D551" s="171" t="s">
        <v>829</v>
      </c>
      <c r="E551" s="172" t="s">
        <v>739</v>
      </c>
      <c r="F551" s="171"/>
      <c r="G551" s="38"/>
      <c r="H551" s="40"/>
      <c r="I551" s="123"/>
      <c r="J551" s="124"/>
      <c r="K551" s="39">
        <v>558</v>
      </c>
      <c r="L551" s="224">
        <f t="shared" si="52"/>
        <v>0</v>
      </c>
      <c r="M551" s="225">
        <f t="shared" si="53"/>
        <v>0</v>
      </c>
      <c r="N551" s="226">
        <f t="shared" si="54"/>
        <v>558</v>
      </c>
      <c r="O551" s="227">
        <f t="shared" si="55"/>
        <v>0</v>
      </c>
    </row>
    <row r="552" spans="1:15" ht="15.75" x14ac:dyDescent="0.25">
      <c r="A552" s="198"/>
      <c r="B552" s="376"/>
      <c r="C552" s="176"/>
      <c r="D552" s="177"/>
      <c r="E552" s="178"/>
      <c r="F552" s="177"/>
      <c r="G552" s="179"/>
      <c r="H552" s="180"/>
      <c r="I552" s="377"/>
      <c r="J552" s="379"/>
      <c r="K552" s="378"/>
      <c r="L552" s="250"/>
      <c r="M552" s="251"/>
      <c r="N552" s="249"/>
      <c r="O552" s="252"/>
    </row>
    <row r="553" spans="1:15" x14ac:dyDescent="0.25">
      <c r="C553" s="189"/>
      <c r="D553" s="190"/>
      <c r="E553" s="189"/>
      <c r="F553" s="190"/>
      <c r="G553" s="189"/>
      <c r="H553" s="189"/>
      <c r="I553" s="189"/>
      <c r="J553" s="189"/>
      <c r="K553" s="189"/>
      <c r="L553" s="189"/>
      <c r="M553" s="189"/>
      <c r="N553" s="189"/>
      <c r="O553" s="189"/>
    </row>
    <row r="554" spans="1:15" x14ac:dyDescent="0.25">
      <c r="C554" s="189"/>
      <c r="D554" s="190"/>
      <c r="E554" s="189"/>
      <c r="F554" s="190"/>
      <c r="G554" s="189"/>
      <c r="H554" s="189"/>
      <c r="I554" s="189"/>
      <c r="J554" s="189"/>
      <c r="K554" s="189"/>
      <c r="L554" s="189"/>
      <c r="M554" s="189"/>
      <c r="N554" s="189"/>
      <c r="O554" s="189"/>
    </row>
    <row r="555" spans="1:15" x14ac:dyDescent="0.25">
      <c r="C555" s="189"/>
      <c r="D555" s="190"/>
      <c r="E555" s="189"/>
      <c r="F555" s="190"/>
      <c r="G555" s="189"/>
      <c r="H555" s="189"/>
      <c r="I555" s="189"/>
      <c r="J555" s="189"/>
      <c r="K555" s="189"/>
      <c r="L555" s="189"/>
      <c r="M555" s="189"/>
      <c r="N555" s="189"/>
      <c r="O555" s="189"/>
    </row>
    <row r="556" spans="1:15" x14ac:dyDescent="0.25">
      <c r="C556" s="189"/>
      <c r="D556" s="190"/>
      <c r="E556" s="189"/>
      <c r="F556" s="190"/>
      <c r="G556" s="189"/>
      <c r="H556" s="189"/>
      <c r="I556" s="189"/>
      <c r="J556" s="189"/>
      <c r="K556" s="189"/>
      <c r="L556" s="189"/>
      <c r="M556" s="189"/>
      <c r="N556" s="189"/>
      <c r="O556" s="189"/>
    </row>
    <row r="557" spans="1:15" x14ac:dyDescent="0.25">
      <c r="C557" s="189"/>
      <c r="D557" s="190"/>
      <c r="E557" s="189"/>
      <c r="F557" s="190"/>
      <c r="G557" s="189"/>
      <c r="H557" s="189"/>
      <c r="I557" s="189"/>
      <c r="J557" s="189"/>
      <c r="K557" s="189"/>
      <c r="L557" s="189"/>
      <c r="M557" s="189"/>
      <c r="N557" s="189"/>
      <c r="O557" s="189"/>
    </row>
    <row r="558" spans="1:15" x14ac:dyDescent="0.25">
      <c r="C558" s="189"/>
      <c r="D558" s="190"/>
      <c r="E558" s="189"/>
      <c r="F558" s="190"/>
      <c r="G558" s="189"/>
      <c r="H558" s="189"/>
      <c r="I558" s="189"/>
      <c r="J558" s="189"/>
      <c r="K558" s="189"/>
      <c r="L558" s="189"/>
      <c r="M558" s="189"/>
      <c r="N558" s="189"/>
      <c r="O558" s="189"/>
    </row>
    <row r="559" spans="1:15" x14ac:dyDescent="0.25">
      <c r="C559" s="189"/>
      <c r="D559" s="190"/>
      <c r="E559" s="189"/>
      <c r="F559" s="190"/>
      <c r="G559" s="189"/>
      <c r="H559" s="189"/>
      <c r="I559" s="189"/>
      <c r="J559" s="189"/>
      <c r="K559" s="189"/>
      <c r="L559" s="189"/>
      <c r="M559" s="189"/>
      <c r="N559" s="189"/>
      <c r="O559" s="189"/>
    </row>
    <row r="560" spans="1:15" x14ac:dyDescent="0.25">
      <c r="C560" s="189"/>
      <c r="D560" s="190"/>
      <c r="E560" s="189"/>
      <c r="F560" s="190"/>
      <c r="G560" s="189"/>
      <c r="H560" s="189"/>
      <c r="I560" s="189"/>
      <c r="J560" s="189"/>
      <c r="K560" s="189"/>
      <c r="L560" s="189"/>
      <c r="M560" s="189"/>
      <c r="N560" s="189"/>
      <c r="O560" s="189"/>
    </row>
    <row r="561" spans="3:15" x14ac:dyDescent="0.25">
      <c r="C561" s="189"/>
      <c r="D561" s="190"/>
      <c r="E561" s="189"/>
      <c r="F561" s="190"/>
      <c r="G561" s="189"/>
      <c r="H561" s="189"/>
      <c r="I561" s="189"/>
      <c r="J561" s="189"/>
      <c r="K561" s="189"/>
      <c r="L561" s="189"/>
      <c r="M561" s="189"/>
      <c r="N561" s="189"/>
      <c r="O561" s="189"/>
    </row>
    <row r="562" spans="3:15" x14ac:dyDescent="0.25">
      <c r="C562" s="189"/>
      <c r="D562" s="190"/>
      <c r="E562" s="189"/>
      <c r="F562" s="190"/>
      <c r="G562" s="189"/>
      <c r="H562" s="189"/>
      <c r="I562" s="189"/>
      <c r="J562" s="189"/>
      <c r="K562" s="189"/>
      <c r="L562" s="189"/>
      <c r="M562" s="189"/>
      <c r="N562" s="189"/>
      <c r="O562" s="189"/>
    </row>
    <row r="563" spans="3:15" x14ac:dyDescent="0.25">
      <c r="C563" s="189"/>
      <c r="D563" s="190"/>
      <c r="E563" s="189"/>
      <c r="F563" s="190"/>
      <c r="G563" s="189"/>
      <c r="H563" s="189"/>
      <c r="I563" s="189"/>
      <c r="J563" s="189"/>
      <c r="K563" s="189"/>
      <c r="L563" s="189"/>
      <c r="M563" s="189"/>
      <c r="N563" s="189"/>
      <c r="O563" s="189"/>
    </row>
    <row r="564" spans="3:15" x14ac:dyDescent="0.25">
      <c r="C564" s="189"/>
      <c r="D564" s="190"/>
      <c r="E564" s="189"/>
      <c r="F564" s="190"/>
      <c r="G564" s="189"/>
      <c r="H564" s="189"/>
      <c r="I564" s="189"/>
      <c r="J564" s="189"/>
      <c r="K564" s="189"/>
      <c r="L564" s="189"/>
      <c r="M564" s="189"/>
      <c r="N564" s="189"/>
      <c r="O564" s="189"/>
    </row>
    <row r="565" spans="3:15" x14ac:dyDescent="0.25">
      <c r="C565" s="189"/>
      <c r="D565" s="190"/>
      <c r="E565" s="189"/>
      <c r="F565" s="190"/>
      <c r="G565" s="189"/>
      <c r="H565" s="189"/>
      <c r="I565" s="189"/>
      <c r="J565" s="189"/>
      <c r="K565" s="189"/>
      <c r="L565" s="189"/>
      <c r="M565" s="189"/>
      <c r="N565" s="189"/>
      <c r="O565" s="189"/>
    </row>
    <row r="566" spans="3:15" x14ac:dyDescent="0.25">
      <c r="C566" s="189"/>
      <c r="D566" s="190"/>
      <c r="E566" s="189"/>
      <c r="F566" s="190"/>
      <c r="G566" s="189"/>
      <c r="H566" s="189"/>
      <c r="I566" s="189"/>
      <c r="J566" s="189"/>
      <c r="K566" s="189"/>
      <c r="L566" s="189"/>
      <c r="M566" s="189"/>
      <c r="N566" s="189"/>
      <c r="O566" s="189"/>
    </row>
    <row r="567" spans="3:15" x14ac:dyDescent="0.25">
      <c r="C567" s="189"/>
      <c r="D567" s="190"/>
      <c r="E567" s="189"/>
      <c r="F567" s="190"/>
      <c r="G567" s="189"/>
      <c r="H567" s="189"/>
      <c r="I567" s="189"/>
      <c r="J567" s="189"/>
      <c r="K567" s="189"/>
      <c r="L567" s="189"/>
      <c r="M567" s="189"/>
      <c r="N567" s="189"/>
      <c r="O567" s="189"/>
    </row>
    <row r="568" spans="3:15" x14ac:dyDescent="0.25">
      <c r="C568" s="189"/>
      <c r="D568" s="190"/>
      <c r="E568" s="189"/>
      <c r="F568" s="190"/>
      <c r="G568" s="189"/>
      <c r="H568" s="189"/>
      <c r="I568" s="189"/>
      <c r="J568" s="189"/>
      <c r="K568" s="189"/>
      <c r="L568" s="189"/>
      <c r="M568" s="189"/>
      <c r="N568" s="189"/>
      <c r="O568" s="189"/>
    </row>
    <row r="569" spans="3:15" x14ac:dyDescent="0.25">
      <c r="C569" s="189"/>
      <c r="D569" s="190"/>
      <c r="E569" s="189"/>
      <c r="F569" s="190"/>
      <c r="G569" s="189"/>
      <c r="H569" s="189"/>
      <c r="I569" s="189"/>
      <c r="J569" s="189"/>
      <c r="K569" s="189"/>
      <c r="L569" s="189"/>
      <c r="M569" s="189"/>
      <c r="N569" s="189"/>
      <c r="O569" s="189"/>
    </row>
    <row r="570" spans="3:15" x14ac:dyDescent="0.25">
      <c r="C570" s="189"/>
      <c r="D570" s="190"/>
      <c r="E570" s="189"/>
      <c r="F570" s="190"/>
      <c r="G570" s="189"/>
      <c r="H570" s="189"/>
      <c r="I570" s="189"/>
      <c r="J570" s="189"/>
      <c r="K570" s="189"/>
      <c r="L570" s="189"/>
      <c r="M570" s="189"/>
      <c r="N570" s="189"/>
      <c r="O570" s="189"/>
    </row>
    <row r="571" spans="3:15" x14ac:dyDescent="0.25">
      <c r="C571" s="189"/>
      <c r="D571" s="190"/>
      <c r="E571" s="189"/>
      <c r="F571" s="190"/>
      <c r="G571" s="189"/>
      <c r="H571" s="189"/>
      <c r="I571" s="189"/>
      <c r="J571" s="189"/>
      <c r="K571" s="189"/>
      <c r="L571" s="189"/>
      <c r="M571" s="189"/>
      <c r="N571" s="189"/>
      <c r="O571" s="189"/>
    </row>
    <row r="572" spans="3:15" x14ac:dyDescent="0.25">
      <c r="C572" s="189"/>
      <c r="D572" s="190"/>
      <c r="E572" s="189"/>
      <c r="F572" s="190"/>
      <c r="G572" s="189"/>
      <c r="H572" s="189"/>
      <c r="I572" s="189"/>
      <c r="J572" s="189"/>
      <c r="K572" s="189"/>
      <c r="L572" s="189"/>
      <c r="M572" s="189"/>
      <c r="N572" s="189"/>
      <c r="O572" s="189"/>
    </row>
    <row r="573" spans="3:15" x14ac:dyDescent="0.25">
      <c r="C573" s="189"/>
      <c r="D573" s="190"/>
      <c r="E573" s="189"/>
      <c r="F573" s="190"/>
      <c r="G573" s="189"/>
      <c r="H573" s="189"/>
      <c r="I573" s="189"/>
      <c r="J573" s="189"/>
      <c r="K573" s="189"/>
      <c r="L573" s="189"/>
      <c r="M573" s="189"/>
      <c r="N573" s="189"/>
      <c r="O573" s="189"/>
    </row>
    <row r="574" spans="3:15" x14ac:dyDescent="0.25">
      <c r="C574" s="189"/>
      <c r="D574" s="190"/>
      <c r="E574" s="189"/>
      <c r="F574" s="190"/>
      <c r="G574" s="189"/>
      <c r="H574" s="189"/>
      <c r="I574" s="189"/>
      <c r="J574" s="189"/>
      <c r="K574" s="189"/>
      <c r="L574" s="189"/>
      <c r="M574" s="189"/>
      <c r="N574" s="189"/>
      <c r="O574" s="189"/>
    </row>
    <row r="575" spans="3:15" x14ac:dyDescent="0.25">
      <c r="C575" s="189"/>
      <c r="D575" s="190"/>
      <c r="E575" s="189"/>
      <c r="F575" s="190"/>
      <c r="G575" s="189"/>
      <c r="H575" s="189"/>
      <c r="I575" s="189"/>
      <c r="J575" s="189"/>
      <c r="K575" s="189"/>
      <c r="L575" s="189"/>
      <c r="M575" s="189"/>
      <c r="N575" s="189"/>
      <c r="O575" s="189"/>
    </row>
    <row r="576" spans="3:15" x14ac:dyDescent="0.25">
      <c r="C576" s="189"/>
      <c r="D576" s="190"/>
      <c r="E576" s="189"/>
      <c r="F576" s="190"/>
      <c r="G576" s="189"/>
      <c r="H576" s="189"/>
      <c r="I576" s="189"/>
      <c r="J576" s="189"/>
      <c r="K576" s="189"/>
      <c r="L576" s="189"/>
      <c r="M576" s="189"/>
      <c r="N576" s="189"/>
      <c r="O576" s="189"/>
    </row>
    <row r="577" spans="3:15" x14ac:dyDescent="0.25">
      <c r="C577" s="189"/>
      <c r="D577" s="190"/>
      <c r="E577" s="189"/>
      <c r="F577" s="190"/>
      <c r="G577" s="189"/>
      <c r="H577" s="189"/>
      <c r="I577" s="189"/>
      <c r="J577" s="189"/>
      <c r="K577" s="189"/>
      <c r="L577" s="189"/>
      <c r="M577" s="189"/>
      <c r="N577" s="189"/>
      <c r="O577" s="189"/>
    </row>
    <row r="578" spans="3:15" x14ac:dyDescent="0.25">
      <c r="C578" s="189"/>
      <c r="D578" s="190"/>
      <c r="E578" s="189"/>
      <c r="F578" s="190"/>
      <c r="G578" s="189"/>
      <c r="H578" s="189"/>
      <c r="I578" s="189"/>
      <c r="J578" s="189"/>
      <c r="K578" s="189"/>
      <c r="L578" s="189"/>
      <c r="M578" s="189"/>
      <c r="N578" s="189"/>
      <c r="O578" s="189"/>
    </row>
    <row r="579" spans="3:15" x14ac:dyDescent="0.25">
      <c r="C579" s="189"/>
      <c r="D579" s="190"/>
      <c r="E579" s="189"/>
      <c r="F579" s="190"/>
      <c r="G579" s="189"/>
      <c r="H579" s="189"/>
      <c r="I579" s="189"/>
      <c r="J579" s="189"/>
      <c r="K579" s="189"/>
      <c r="L579" s="189"/>
      <c r="M579" s="189"/>
      <c r="N579" s="189"/>
      <c r="O579" s="189"/>
    </row>
    <row r="580" spans="3:15" x14ac:dyDescent="0.25">
      <c r="C580" s="189"/>
      <c r="D580" s="190"/>
      <c r="E580" s="189"/>
      <c r="F580" s="190"/>
      <c r="G580" s="189"/>
      <c r="H580" s="189"/>
      <c r="I580" s="189"/>
      <c r="J580" s="189"/>
      <c r="K580" s="189"/>
      <c r="L580" s="189"/>
      <c r="M580" s="189"/>
      <c r="N580" s="189"/>
      <c r="O580" s="189"/>
    </row>
    <row r="581" spans="3:15" x14ac:dyDescent="0.25">
      <c r="C581" s="189"/>
      <c r="D581" s="190"/>
      <c r="E581" s="189"/>
      <c r="F581" s="190"/>
      <c r="G581" s="189"/>
      <c r="H581" s="189"/>
      <c r="I581" s="189"/>
      <c r="J581" s="189"/>
      <c r="K581" s="189"/>
      <c r="L581" s="189"/>
      <c r="M581" s="189"/>
      <c r="N581" s="189"/>
      <c r="O581" s="189"/>
    </row>
    <row r="582" spans="3:15" x14ac:dyDescent="0.25">
      <c r="C582" s="189"/>
      <c r="D582" s="190"/>
      <c r="E582" s="189"/>
      <c r="F582" s="190"/>
      <c r="G582" s="189"/>
      <c r="H582" s="189"/>
      <c r="I582" s="189"/>
      <c r="J582" s="189"/>
      <c r="K582" s="189"/>
      <c r="L582" s="189"/>
      <c r="M582" s="189"/>
      <c r="N582" s="189"/>
      <c r="O582" s="189"/>
    </row>
  </sheetData>
  <mergeCells count="87">
    <mergeCell ref="B438:B439"/>
    <mergeCell ref="A6:B6"/>
    <mergeCell ref="B390:B392"/>
    <mergeCell ref="B408:B410"/>
    <mergeCell ref="B414:B415"/>
    <mergeCell ref="B432:B433"/>
    <mergeCell ref="B428:B430"/>
    <mergeCell ref="B426:B427"/>
    <mergeCell ref="B424:B425"/>
    <mergeCell ref="B422:B423"/>
    <mergeCell ref="B347:B351"/>
    <mergeCell ref="B335:B338"/>
    <mergeCell ref="B358:B360"/>
    <mergeCell ref="B362:B365"/>
    <mergeCell ref="B378:B380"/>
    <mergeCell ref="B255:B256"/>
    <mergeCell ref="B340:B343"/>
    <mergeCell ref="B313:B314"/>
    <mergeCell ref="B315:B317"/>
    <mergeCell ref="B322:B323"/>
    <mergeCell ref="B319:B320"/>
    <mergeCell ref="B325:B327"/>
    <mergeCell ref="B331:B333"/>
    <mergeCell ref="B220:B224"/>
    <mergeCell ref="B230:B231"/>
    <mergeCell ref="B235:B236"/>
    <mergeCell ref="B238:B239"/>
    <mergeCell ref="B242:B245"/>
    <mergeCell ref="B130:B134"/>
    <mergeCell ref="B136:B162"/>
    <mergeCell ref="B178:B180"/>
    <mergeCell ref="B68:B71"/>
    <mergeCell ref="B46:B52"/>
    <mergeCell ref="B170:B176"/>
    <mergeCell ref="B110:B111"/>
    <mergeCell ref="B77:B80"/>
    <mergeCell ref="B81:B83"/>
    <mergeCell ref="B84:B89"/>
    <mergeCell ref="B99:B102"/>
    <mergeCell ref="B113:B128"/>
    <mergeCell ref="B198:B202"/>
    <mergeCell ref="B204:B208"/>
    <mergeCell ref="B216:B217"/>
    <mergeCell ref="B212:B214"/>
    <mergeCell ref="B8:B9"/>
    <mergeCell ref="B11:B13"/>
    <mergeCell ref="B15:B21"/>
    <mergeCell ref="B37:B38"/>
    <mergeCell ref="B34:B36"/>
    <mergeCell ref="B30:B32"/>
    <mergeCell ref="B23:B28"/>
    <mergeCell ref="B43:B44"/>
    <mergeCell ref="B40:B42"/>
    <mergeCell ref="B56:B66"/>
    <mergeCell ref="B54:B55"/>
    <mergeCell ref="B72:B75"/>
    <mergeCell ref="B183:B186"/>
    <mergeCell ref="B167:B168"/>
    <mergeCell ref="B164:B165"/>
    <mergeCell ref="B188:B190"/>
    <mergeCell ref="B192:B196"/>
    <mergeCell ref="B281:B282"/>
    <mergeCell ref="B285:B286"/>
    <mergeCell ref="B288:B289"/>
    <mergeCell ref="B310:B311"/>
    <mergeCell ref="B306:B307"/>
    <mergeCell ref="B303:B304"/>
    <mergeCell ref="B300:B301"/>
    <mergeCell ref="B297:B298"/>
    <mergeCell ref="B291:B292"/>
    <mergeCell ref="B294:B295"/>
    <mergeCell ref="B261:B263"/>
    <mergeCell ref="B265:B267"/>
    <mergeCell ref="B269:B272"/>
    <mergeCell ref="B274:B275"/>
    <mergeCell ref="B277:B278"/>
    <mergeCell ref="B479:B485"/>
    <mergeCell ref="B487:B502"/>
    <mergeCell ref="B518:B536"/>
    <mergeCell ref="B547:B551"/>
    <mergeCell ref="B543:B546"/>
    <mergeCell ref="B538:B542"/>
    <mergeCell ref="B448:B452"/>
    <mergeCell ref="B453:B455"/>
    <mergeCell ref="B458:B461"/>
    <mergeCell ref="A462:B464"/>
    <mergeCell ref="B472:B477"/>
  </mergeCells>
  <dataValidations count="1">
    <dataValidation type="whole" allowBlank="1" showInputMessage="1" showErrorMessage="1" sqref="IR64321:IR64999 SN64321:SN64999 ACJ64321:ACJ64999 AMF64321:AMF64999 AWB64321:AWB64999 BFX64321:BFX64999 BPT64321:BPT64999 BZP64321:BZP64999 CJL64321:CJL64999 CTH64321:CTH64999 DDD64321:DDD64999 DMZ64321:DMZ64999 DWV64321:DWV64999 EGR64321:EGR64999 EQN64321:EQN64999 FAJ64321:FAJ64999 FKF64321:FKF64999 FUB64321:FUB64999 GDX64321:GDX64999 GNT64321:GNT64999 GXP64321:GXP64999 HHL64321:HHL64999 HRH64321:HRH64999 IBD64321:IBD64999 IKZ64321:IKZ64999 IUV64321:IUV64999 JER64321:JER64999 JON64321:JON64999 JYJ64321:JYJ64999 KIF64321:KIF64999 KSB64321:KSB64999 LBX64321:LBX64999 LLT64321:LLT64999 LVP64321:LVP64999 MFL64321:MFL64999 MPH64321:MPH64999 MZD64321:MZD64999 NIZ64321:NIZ64999 NSV64321:NSV64999 OCR64321:OCR64999 OMN64321:OMN64999 OWJ64321:OWJ64999 PGF64321:PGF64999 PQB64321:PQB64999 PZX64321:PZX64999 QJT64321:QJT64999 QTP64321:QTP64999 RDL64321:RDL64999 RNH64321:RNH64999 RXD64321:RXD64999 SGZ64321:SGZ64999 SQV64321:SQV64999 TAR64321:TAR64999 TKN64321:TKN64999 TUJ64321:TUJ64999 UEF64321:UEF64999 UOB64321:UOB64999 UXX64321:UXX64999 VHT64321:VHT64999 VRP64321:VRP64999 WBL64321:WBL64999 WLH64321:WLH64999 WVD64321:WVD64999 IR129857:IR130535 SN129857:SN130535 ACJ129857:ACJ130535 AMF129857:AMF130535 AWB129857:AWB130535 BFX129857:BFX130535 BPT129857:BPT130535 BZP129857:BZP130535 CJL129857:CJL130535 CTH129857:CTH130535 DDD129857:DDD130535 DMZ129857:DMZ130535 DWV129857:DWV130535 EGR129857:EGR130535 EQN129857:EQN130535 FAJ129857:FAJ130535 FKF129857:FKF130535 FUB129857:FUB130535 GDX129857:GDX130535 GNT129857:GNT130535 GXP129857:GXP130535 HHL129857:HHL130535 HRH129857:HRH130535 IBD129857:IBD130535 IKZ129857:IKZ130535 IUV129857:IUV130535 JER129857:JER130535 JON129857:JON130535 JYJ129857:JYJ130535 KIF129857:KIF130535 KSB129857:KSB130535 LBX129857:LBX130535 LLT129857:LLT130535 LVP129857:LVP130535 MFL129857:MFL130535 MPH129857:MPH130535 MZD129857:MZD130535 NIZ129857:NIZ130535 NSV129857:NSV130535 OCR129857:OCR130535 OMN129857:OMN130535 OWJ129857:OWJ130535 PGF129857:PGF130535 PQB129857:PQB130535 PZX129857:PZX130535 QJT129857:QJT130535 QTP129857:QTP130535 RDL129857:RDL130535 RNH129857:RNH130535 RXD129857:RXD130535 SGZ129857:SGZ130535 SQV129857:SQV130535 TAR129857:TAR130535 TKN129857:TKN130535 TUJ129857:TUJ130535 UEF129857:UEF130535 UOB129857:UOB130535 UXX129857:UXX130535 VHT129857:VHT130535 VRP129857:VRP130535 WBL129857:WBL130535 WLH129857:WLH130535 WVD129857:WVD130535 IR195393:IR196071 SN195393:SN196071 ACJ195393:ACJ196071 AMF195393:AMF196071 AWB195393:AWB196071 BFX195393:BFX196071 BPT195393:BPT196071 BZP195393:BZP196071 CJL195393:CJL196071 CTH195393:CTH196071 DDD195393:DDD196071 DMZ195393:DMZ196071 DWV195393:DWV196071 EGR195393:EGR196071 EQN195393:EQN196071 FAJ195393:FAJ196071 FKF195393:FKF196071 FUB195393:FUB196071 GDX195393:GDX196071 GNT195393:GNT196071 GXP195393:GXP196071 HHL195393:HHL196071 HRH195393:HRH196071 IBD195393:IBD196071 IKZ195393:IKZ196071 IUV195393:IUV196071 JER195393:JER196071 JON195393:JON196071 JYJ195393:JYJ196071 KIF195393:KIF196071 KSB195393:KSB196071 LBX195393:LBX196071 LLT195393:LLT196071 LVP195393:LVP196071 MFL195393:MFL196071 MPH195393:MPH196071 MZD195393:MZD196071 NIZ195393:NIZ196071 NSV195393:NSV196071 OCR195393:OCR196071 OMN195393:OMN196071 OWJ195393:OWJ196071 PGF195393:PGF196071 PQB195393:PQB196071 PZX195393:PZX196071 QJT195393:QJT196071 QTP195393:QTP196071 RDL195393:RDL196071 RNH195393:RNH196071 RXD195393:RXD196071 SGZ195393:SGZ196071 SQV195393:SQV196071 TAR195393:TAR196071 TKN195393:TKN196071 TUJ195393:TUJ196071 UEF195393:UEF196071 UOB195393:UOB196071 UXX195393:UXX196071 VHT195393:VHT196071 VRP195393:VRP196071 WBL195393:WBL196071 WLH195393:WLH196071 WVD195393:WVD196071 IR260929:IR261607 SN260929:SN261607 ACJ260929:ACJ261607 AMF260929:AMF261607 AWB260929:AWB261607 BFX260929:BFX261607 BPT260929:BPT261607 BZP260929:BZP261607 CJL260929:CJL261607 CTH260929:CTH261607 DDD260929:DDD261607 DMZ260929:DMZ261607 DWV260929:DWV261607 EGR260929:EGR261607 EQN260929:EQN261607 FAJ260929:FAJ261607 FKF260929:FKF261607 FUB260929:FUB261607 GDX260929:GDX261607 GNT260929:GNT261607 GXP260929:GXP261607 HHL260929:HHL261607 HRH260929:HRH261607 IBD260929:IBD261607 IKZ260929:IKZ261607 IUV260929:IUV261607 JER260929:JER261607 JON260929:JON261607 JYJ260929:JYJ261607 KIF260929:KIF261607 KSB260929:KSB261607 LBX260929:LBX261607 LLT260929:LLT261607 LVP260929:LVP261607 MFL260929:MFL261607 MPH260929:MPH261607 MZD260929:MZD261607 NIZ260929:NIZ261607 NSV260929:NSV261607 OCR260929:OCR261607 OMN260929:OMN261607 OWJ260929:OWJ261607 PGF260929:PGF261607 PQB260929:PQB261607 PZX260929:PZX261607 QJT260929:QJT261607 QTP260929:QTP261607 RDL260929:RDL261607 RNH260929:RNH261607 RXD260929:RXD261607 SGZ260929:SGZ261607 SQV260929:SQV261607 TAR260929:TAR261607 TKN260929:TKN261607 TUJ260929:TUJ261607 UEF260929:UEF261607 UOB260929:UOB261607 UXX260929:UXX261607 VHT260929:VHT261607 VRP260929:VRP261607 WBL260929:WBL261607 WLH260929:WLH261607 WVD260929:WVD261607 IR326465:IR327143 SN326465:SN327143 ACJ326465:ACJ327143 AMF326465:AMF327143 AWB326465:AWB327143 BFX326465:BFX327143 BPT326465:BPT327143 BZP326465:BZP327143 CJL326465:CJL327143 CTH326465:CTH327143 DDD326465:DDD327143 DMZ326465:DMZ327143 DWV326465:DWV327143 EGR326465:EGR327143 EQN326465:EQN327143 FAJ326465:FAJ327143 FKF326465:FKF327143 FUB326465:FUB327143 GDX326465:GDX327143 GNT326465:GNT327143 GXP326465:GXP327143 HHL326465:HHL327143 HRH326465:HRH327143 IBD326465:IBD327143 IKZ326465:IKZ327143 IUV326465:IUV327143 JER326465:JER327143 JON326465:JON327143 JYJ326465:JYJ327143 KIF326465:KIF327143 KSB326465:KSB327143 LBX326465:LBX327143 LLT326465:LLT327143 LVP326465:LVP327143 MFL326465:MFL327143 MPH326465:MPH327143 MZD326465:MZD327143 NIZ326465:NIZ327143 NSV326465:NSV327143 OCR326465:OCR327143 OMN326465:OMN327143 OWJ326465:OWJ327143 PGF326465:PGF327143 PQB326465:PQB327143 PZX326465:PZX327143 QJT326465:QJT327143 QTP326465:QTP327143 RDL326465:RDL327143 RNH326465:RNH327143 RXD326465:RXD327143 SGZ326465:SGZ327143 SQV326465:SQV327143 TAR326465:TAR327143 TKN326465:TKN327143 TUJ326465:TUJ327143 UEF326465:UEF327143 UOB326465:UOB327143 UXX326465:UXX327143 VHT326465:VHT327143 VRP326465:VRP327143 WBL326465:WBL327143 WLH326465:WLH327143 WVD326465:WVD327143 IR392001:IR392679 SN392001:SN392679 ACJ392001:ACJ392679 AMF392001:AMF392679 AWB392001:AWB392679 BFX392001:BFX392679 BPT392001:BPT392679 BZP392001:BZP392679 CJL392001:CJL392679 CTH392001:CTH392679 DDD392001:DDD392679 DMZ392001:DMZ392679 DWV392001:DWV392679 EGR392001:EGR392679 EQN392001:EQN392679 FAJ392001:FAJ392679 FKF392001:FKF392679 FUB392001:FUB392679 GDX392001:GDX392679 GNT392001:GNT392679 GXP392001:GXP392679 HHL392001:HHL392679 HRH392001:HRH392679 IBD392001:IBD392679 IKZ392001:IKZ392679 IUV392001:IUV392679 JER392001:JER392679 JON392001:JON392679 JYJ392001:JYJ392679 KIF392001:KIF392679 KSB392001:KSB392679 LBX392001:LBX392679 LLT392001:LLT392679 LVP392001:LVP392679 MFL392001:MFL392679 MPH392001:MPH392679 MZD392001:MZD392679 NIZ392001:NIZ392679 NSV392001:NSV392679 OCR392001:OCR392679 OMN392001:OMN392679 OWJ392001:OWJ392679 PGF392001:PGF392679 PQB392001:PQB392679 PZX392001:PZX392679 QJT392001:QJT392679 QTP392001:QTP392679 RDL392001:RDL392679 RNH392001:RNH392679 RXD392001:RXD392679 SGZ392001:SGZ392679 SQV392001:SQV392679 TAR392001:TAR392679 TKN392001:TKN392679 TUJ392001:TUJ392679 UEF392001:UEF392679 UOB392001:UOB392679 UXX392001:UXX392679 VHT392001:VHT392679 VRP392001:VRP392679 WBL392001:WBL392679 WLH392001:WLH392679 WVD392001:WVD392679 IR457537:IR458215 SN457537:SN458215 ACJ457537:ACJ458215 AMF457537:AMF458215 AWB457537:AWB458215 BFX457537:BFX458215 BPT457537:BPT458215 BZP457537:BZP458215 CJL457537:CJL458215 CTH457537:CTH458215 DDD457537:DDD458215 DMZ457537:DMZ458215 DWV457537:DWV458215 EGR457537:EGR458215 EQN457537:EQN458215 FAJ457537:FAJ458215 FKF457537:FKF458215 FUB457537:FUB458215 GDX457537:GDX458215 GNT457537:GNT458215 GXP457537:GXP458215 HHL457537:HHL458215 HRH457537:HRH458215 IBD457537:IBD458215 IKZ457537:IKZ458215 IUV457537:IUV458215 JER457537:JER458215 JON457537:JON458215 JYJ457537:JYJ458215 KIF457537:KIF458215 KSB457537:KSB458215 LBX457537:LBX458215 LLT457537:LLT458215 LVP457537:LVP458215 MFL457537:MFL458215 MPH457537:MPH458215 MZD457537:MZD458215 NIZ457537:NIZ458215 NSV457537:NSV458215 OCR457537:OCR458215 OMN457537:OMN458215 OWJ457537:OWJ458215 PGF457537:PGF458215 PQB457537:PQB458215 PZX457537:PZX458215 QJT457537:QJT458215 QTP457537:QTP458215 RDL457537:RDL458215 RNH457537:RNH458215 RXD457537:RXD458215 SGZ457537:SGZ458215 SQV457537:SQV458215 TAR457537:TAR458215 TKN457537:TKN458215 TUJ457537:TUJ458215 UEF457537:UEF458215 UOB457537:UOB458215 UXX457537:UXX458215 VHT457537:VHT458215 VRP457537:VRP458215 WBL457537:WBL458215 WLH457537:WLH458215 WVD457537:WVD458215 IR523073:IR523751 SN523073:SN523751 ACJ523073:ACJ523751 AMF523073:AMF523751 AWB523073:AWB523751 BFX523073:BFX523751 BPT523073:BPT523751 BZP523073:BZP523751 CJL523073:CJL523751 CTH523073:CTH523751 DDD523073:DDD523751 DMZ523073:DMZ523751 DWV523073:DWV523751 EGR523073:EGR523751 EQN523073:EQN523751 FAJ523073:FAJ523751 FKF523073:FKF523751 FUB523073:FUB523751 GDX523073:GDX523751 GNT523073:GNT523751 GXP523073:GXP523751 HHL523073:HHL523751 HRH523073:HRH523751 IBD523073:IBD523751 IKZ523073:IKZ523751 IUV523073:IUV523751 JER523073:JER523751 JON523073:JON523751 JYJ523073:JYJ523751 KIF523073:KIF523751 KSB523073:KSB523751 LBX523073:LBX523751 LLT523073:LLT523751 LVP523073:LVP523751 MFL523073:MFL523751 MPH523073:MPH523751 MZD523073:MZD523751 NIZ523073:NIZ523751 NSV523073:NSV523751 OCR523073:OCR523751 OMN523073:OMN523751 OWJ523073:OWJ523751 PGF523073:PGF523751 PQB523073:PQB523751 PZX523073:PZX523751 QJT523073:QJT523751 QTP523073:QTP523751 RDL523073:RDL523751 RNH523073:RNH523751 RXD523073:RXD523751 SGZ523073:SGZ523751 SQV523073:SQV523751 TAR523073:TAR523751 TKN523073:TKN523751 TUJ523073:TUJ523751 UEF523073:UEF523751 UOB523073:UOB523751 UXX523073:UXX523751 VHT523073:VHT523751 VRP523073:VRP523751 WBL523073:WBL523751 WLH523073:WLH523751 WVD523073:WVD523751 IR588609:IR589287 SN588609:SN589287 ACJ588609:ACJ589287 AMF588609:AMF589287 AWB588609:AWB589287 BFX588609:BFX589287 BPT588609:BPT589287 BZP588609:BZP589287 CJL588609:CJL589287 CTH588609:CTH589287 DDD588609:DDD589287 DMZ588609:DMZ589287 DWV588609:DWV589287 EGR588609:EGR589287 EQN588609:EQN589287 FAJ588609:FAJ589287 FKF588609:FKF589287 FUB588609:FUB589287 GDX588609:GDX589287 GNT588609:GNT589287 GXP588609:GXP589287 HHL588609:HHL589287 HRH588609:HRH589287 IBD588609:IBD589287 IKZ588609:IKZ589287 IUV588609:IUV589287 JER588609:JER589287 JON588609:JON589287 JYJ588609:JYJ589287 KIF588609:KIF589287 KSB588609:KSB589287 LBX588609:LBX589287 LLT588609:LLT589287 LVP588609:LVP589287 MFL588609:MFL589287 MPH588609:MPH589287 MZD588609:MZD589287 NIZ588609:NIZ589287 NSV588609:NSV589287 OCR588609:OCR589287 OMN588609:OMN589287 OWJ588609:OWJ589287 PGF588609:PGF589287 PQB588609:PQB589287 PZX588609:PZX589287 QJT588609:QJT589287 QTP588609:QTP589287 RDL588609:RDL589287 RNH588609:RNH589287 RXD588609:RXD589287 SGZ588609:SGZ589287 SQV588609:SQV589287 TAR588609:TAR589287 TKN588609:TKN589287 TUJ588609:TUJ589287 UEF588609:UEF589287 UOB588609:UOB589287 UXX588609:UXX589287 VHT588609:VHT589287 VRP588609:VRP589287 WBL588609:WBL589287 WLH588609:WLH589287 WVD588609:WVD589287 IR654145:IR654823 SN654145:SN654823 ACJ654145:ACJ654823 AMF654145:AMF654823 AWB654145:AWB654823 BFX654145:BFX654823 BPT654145:BPT654823 BZP654145:BZP654823 CJL654145:CJL654823 CTH654145:CTH654823 DDD654145:DDD654823 DMZ654145:DMZ654823 DWV654145:DWV654823 EGR654145:EGR654823 EQN654145:EQN654823 FAJ654145:FAJ654823 FKF654145:FKF654823 FUB654145:FUB654823 GDX654145:GDX654823 GNT654145:GNT654823 GXP654145:GXP654823 HHL654145:HHL654823 HRH654145:HRH654823 IBD654145:IBD654823 IKZ654145:IKZ654823 IUV654145:IUV654823 JER654145:JER654823 JON654145:JON654823 JYJ654145:JYJ654823 KIF654145:KIF654823 KSB654145:KSB654823 LBX654145:LBX654823 LLT654145:LLT654823 LVP654145:LVP654823 MFL654145:MFL654823 MPH654145:MPH654823 MZD654145:MZD654823 NIZ654145:NIZ654823 NSV654145:NSV654823 OCR654145:OCR654823 OMN654145:OMN654823 OWJ654145:OWJ654823 PGF654145:PGF654823 PQB654145:PQB654823 PZX654145:PZX654823 QJT654145:QJT654823 QTP654145:QTP654823 RDL654145:RDL654823 RNH654145:RNH654823 RXD654145:RXD654823 SGZ654145:SGZ654823 SQV654145:SQV654823 TAR654145:TAR654823 TKN654145:TKN654823 TUJ654145:TUJ654823 UEF654145:UEF654823 UOB654145:UOB654823 UXX654145:UXX654823 VHT654145:VHT654823 VRP654145:VRP654823 WBL654145:WBL654823 WLH654145:WLH654823 WVD654145:WVD654823 IR719681:IR720359 SN719681:SN720359 ACJ719681:ACJ720359 AMF719681:AMF720359 AWB719681:AWB720359 BFX719681:BFX720359 BPT719681:BPT720359 BZP719681:BZP720359 CJL719681:CJL720359 CTH719681:CTH720359 DDD719681:DDD720359 DMZ719681:DMZ720359 DWV719681:DWV720359 EGR719681:EGR720359 EQN719681:EQN720359 FAJ719681:FAJ720359 FKF719681:FKF720359 FUB719681:FUB720359 GDX719681:GDX720359 GNT719681:GNT720359 GXP719681:GXP720359 HHL719681:HHL720359 HRH719681:HRH720359 IBD719681:IBD720359 IKZ719681:IKZ720359 IUV719681:IUV720359 JER719681:JER720359 JON719681:JON720359 JYJ719681:JYJ720359 KIF719681:KIF720359 KSB719681:KSB720359 LBX719681:LBX720359 LLT719681:LLT720359 LVP719681:LVP720359 MFL719681:MFL720359 MPH719681:MPH720359 MZD719681:MZD720359 NIZ719681:NIZ720359 NSV719681:NSV720359 OCR719681:OCR720359 OMN719681:OMN720359 OWJ719681:OWJ720359 PGF719681:PGF720359 PQB719681:PQB720359 PZX719681:PZX720359 QJT719681:QJT720359 QTP719681:QTP720359 RDL719681:RDL720359 RNH719681:RNH720359 RXD719681:RXD720359 SGZ719681:SGZ720359 SQV719681:SQV720359 TAR719681:TAR720359 TKN719681:TKN720359 TUJ719681:TUJ720359 UEF719681:UEF720359 UOB719681:UOB720359 UXX719681:UXX720359 VHT719681:VHT720359 VRP719681:VRP720359 WBL719681:WBL720359 WLH719681:WLH720359 WVD719681:WVD720359 IR785217:IR785895 SN785217:SN785895 ACJ785217:ACJ785895 AMF785217:AMF785895 AWB785217:AWB785895 BFX785217:BFX785895 BPT785217:BPT785895 BZP785217:BZP785895 CJL785217:CJL785895 CTH785217:CTH785895 DDD785217:DDD785895 DMZ785217:DMZ785895 DWV785217:DWV785895 EGR785217:EGR785895 EQN785217:EQN785895 FAJ785217:FAJ785895 FKF785217:FKF785895 FUB785217:FUB785895 GDX785217:GDX785895 GNT785217:GNT785895 GXP785217:GXP785895 HHL785217:HHL785895 HRH785217:HRH785895 IBD785217:IBD785895 IKZ785217:IKZ785895 IUV785217:IUV785895 JER785217:JER785895 JON785217:JON785895 JYJ785217:JYJ785895 KIF785217:KIF785895 KSB785217:KSB785895 LBX785217:LBX785895 LLT785217:LLT785895 LVP785217:LVP785895 MFL785217:MFL785895 MPH785217:MPH785895 MZD785217:MZD785895 NIZ785217:NIZ785895 NSV785217:NSV785895 OCR785217:OCR785895 OMN785217:OMN785895 OWJ785217:OWJ785895 PGF785217:PGF785895 PQB785217:PQB785895 PZX785217:PZX785895 QJT785217:QJT785895 QTP785217:QTP785895 RDL785217:RDL785895 RNH785217:RNH785895 RXD785217:RXD785895 SGZ785217:SGZ785895 SQV785217:SQV785895 TAR785217:TAR785895 TKN785217:TKN785895 TUJ785217:TUJ785895 UEF785217:UEF785895 UOB785217:UOB785895 UXX785217:UXX785895 VHT785217:VHT785895 VRP785217:VRP785895 WBL785217:WBL785895 WLH785217:WLH785895 WVD785217:WVD785895 IR850753:IR851431 SN850753:SN851431 ACJ850753:ACJ851431 AMF850753:AMF851431 AWB850753:AWB851431 BFX850753:BFX851431 BPT850753:BPT851431 BZP850753:BZP851431 CJL850753:CJL851431 CTH850753:CTH851431 DDD850753:DDD851431 DMZ850753:DMZ851431 DWV850753:DWV851431 EGR850753:EGR851431 EQN850753:EQN851431 FAJ850753:FAJ851431 FKF850753:FKF851431 FUB850753:FUB851431 GDX850753:GDX851431 GNT850753:GNT851431 GXP850753:GXP851431 HHL850753:HHL851431 HRH850753:HRH851431 IBD850753:IBD851431 IKZ850753:IKZ851431 IUV850753:IUV851431 JER850753:JER851431 JON850753:JON851431 JYJ850753:JYJ851431 KIF850753:KIF851431 KSB850753:KSB851431 LBX850753:LBX851431 LLT850753:LLT851431 LVP850753:LVP851431 MFL850753:MFL851431 MPH850753:MPH851431 MZD850753:MZD851431 NIZ850753:NIZ851431 NSV850753:NSV851431 OCR850753:OCR851431 OMN850753:OMN851431 OWJ850753:OWJ851431 PGF850753:PGF851431 PQB850753:PQB851431 PZX850753:PZX851431 QJT850753:QJT851431 QTP850753:QTP851431 RDL850753:RDL851431 RNH850753:RNH851431 RXD850753:RXD851431 SGZ850753:SGZ851431 SQV850753:SQV851431 TAR850753:TAR851431 TKN850753:TKN851431 TUJ850753:TUJ851431 UEF850753:UEF851431 UOB850753:UOB851431 UXX850753:UXX851431 VHT850753:VHT851431 VRP850753:VRP851431 WBL850753:WBL851431 WLH850753:WLH851431 WVD850753:WVD851431 IR916289:IR916967 SN916289:SN916967 ACJ916289:ACJ916967 AMF916289:AMF916967 AWB916289:AWB916967 BFX916289:BFX916967 BPT916289:BPT916967 BZP916289:BZP916967 CJL916289:CJL916967 CTH916289:CTH916967 DDD916289:DDD916967 DMZ916289:DMZ916967 DWV916289:DWV916967 EGR916289:EGR916967 EQN916289:EQN916967 FAJ916289:FAJ916967 FKF916289:FKF916967 FUB916289:FUB916967 GDX916289:GDX916967 GNT916289:GNT916967 GXP916289:GXP916967 HHL916289:HHL916967 HRH916289:HRH916967 IBD916289:IBD916967 IKZ916289:IKZ916967 IUV916289:IUV916967 JER916289:JER916967 JON916289:JON916967 JYJ916289:JYJ916967 KIF916289:KIF916967 KSB916289:KSB916967 LBX916289:LBX916967 LLT916289:LLT916967 LVP916289:LVP916967 MFL916289:MFL916967 MPH916289:MPH916967 MZD916289:MZD916967 NIZ916289:NIZ916967 NSV916289:NSV916967 OCR916289:OCR916967 OMN916289:OMN916967 OWJ916289:OWJ916967 PGF916289:PGF916967 PQB916289:PQB916967 PZX916289:PZX916967 QJT916289:QJT916967 QTP916289:QTP916967 RDL916289:RDL916967 RNH916289:RNH916967 RXD916289:RXD916967 SGZ916289:SGZ916967 SQV916289:SQV916967 TAR916289:TAR916967 TKN916289:TKN916967 TUJ916289:TUJ916967 UEF916289:UEF916967 UOB916289:UOB916967 UXX916289:UXX916967 VHT916289:VHT916967 VRP916289:VRP916967 WBL916289:WBL916967 WLH916289:WLH916967 WVD916289:WVD916967 IR981825:IR982503 SN981825:SN982503 ACJ981825:ACJ982503 AMF981825:AMF982503 AWB981825:AWB982503 BFX981825:BFX982503 BPT981825:BPT982503 BZP981825:BZP982503 CJL981825:CJL982503 CTH981825:CTH982503 DDD981825:DDD982503 DMZ981825:DMZ982503 DWV981825:DWV982503 EGR981825:EGR982503 EQN981825:EQN982503 FAJ981825:FAJ982503 FKF981825:FKF982503 FUB981825:FUB982503 GDX981825:GDX982503 GNT981825:GNT982503 GXP981825:GXP982503 HHL981825:HHL982503 HRH981825:HRH982503 IBD981825:IBD982503 IKZ981825:IKZ982503 IUV981825:IUV982503 JER981825:JER982503 JON981825:JON982503 JYJ981825:JYJ982503 KIF981825:KIF982503 KSB981825:KSB982503 LBX981825:LBX982503 LLT981825:LLT982503 LVP981825:LVP982503 MFL981825:MFL982503 MPH981825:MPH982503 MZD981825:MZD982503 NIZ981825:NIZ982503 NSV981825:NSV982503 OCR981825:OCR982503 OMN981825:OMN982503 OWJ981825:OWJ982503 PGF981825:PGF982503 PQB981825:PQB982503 PZX981825:PZX982503 QJT981825:QJT982503 QTP981825:QTP982503 RDL981825:RDL982503 RNH981825:RNH982503 RXD981825:RXD982503 SGZ981825:SGZ982503 SQV981825:SQV982503 TAR981825:TAR982503 TKN981825:TKN982503 TUJ981825:TUJ982503 UEF981825:UEF982503 UOB981825:UOB982503 UXX981825:UXX982503 VHT981825:VHT982503 VRP981825:VRP982503 WBL981825:WBL982503 WLH981825:WLH982503 WVD981825:WVD982503 WVD7 WLH7 WBL7 VRP7 VHT7 UXX7 UOB7 UEF7 TUJ7 TKN7 TAR7 SQV7 SGZ7 RXD7 RNH7 RDL7 QTP7 QJT7 PZX7 PQB7 PGF7 OWJ7 OMN7 OCR7 NSV7 NIZ7 MZD7 MPH7 MFL7 LVP7 LLT7 LBX7 KSB7 KIF7 JYJ7 JON7 JER7 IUV7 IKZ7 IBD7 HRH7 HHL7 GXP7 GNT7 GDX7 FUB7 FKF7 FAJ7 EQN7 EGR7 DWV7 DMZ7 DDD7 CTH7 CJL7 BZP7 BPT7 BFX7 AWB7 AMF7 ACJ7 SN7 IR7">
      <formula1>1</formula1>
      <formula2>100000</formula2>
    </dataValidation>
  </dataValidations>
  <pageMargins left="0.7" right="0.7" top="0.75" bottom="0.75" header="0.3" footer="0.3"/>
  <pageSetup paperSize="9" orientation="portrait" horizontalDpi="1200" verticalDpi="120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Normal="100" workbookViewId="0">
      <selection activeCell="F11" sqref="F11:G11"/>
    </sheetView>
  </sheetViews>
  <sheetFormatPr defaultRowHeight="15" x14ac:dyDescent="0.25"/>
  <cols>
    <col min="1" max="2" width="8.85546875" customWidth="1"/>
    <col min="3" max="3" width="8.28515625" customWidth="1"/>
    <col min="4" max="4" width="63.140625" bestFit="1" customWidth="1"/>
    <col min="5" max="5" width="9.85546875" bestFit="1" customWidth="1"/>
    <col min="6" max="12" width="8.85546875" customWidth="1"/>
  </cols>
  <sheetData>
    <row r="1" spans="1:12" ht="21" x14ac:dyDescent="0.25">
      <c r="A1" s="74" t="s">
        <v>323</v>
      </c>
      <c r="B1" s="10"/>
      <c r="C1" s="11"/>
      <c r="D1" s="75"/>
      <c r="E1" s="76"/>
      <c r="F1" s="75"/>
      <c r="G1" s="77"/>
      <c r="H1" s="78"/>
      <c r="I1" s="12"/>
      <c r="J1" s="10"/>
      <c r="K1" s="12"/>
      <c r="L1" s="12"/>
    </row>
    <row r="2" spans="1:12" ht="12" customHeight="1" x14ac:dyDescent="0.25">
      <c r="A2" s="43"/>
      <c r="B2" s="44"/>
      <c r="C2" s="45"/>
      <c r="D2" s="46"/>
      <c r="E2" s="47"/>
      <c r="F2" s="46"/>
      <c r="G2" s="48"/>
      <c r="H2" s="49"/>
      <c r="I2" s="50"/>
      <c r="J2" s="50"/>
      <c r="K2" s="49"/>
      <c r="L2" s="50"/>
    </row>
    <row r="3" spans="1:12" ht="23.25" x14ac:dyDescent="0.35">
      <c r="A3" s="25"/>
      <c r="B3" s="116" t="s">
        <v>14</v>
      </c>
      <c r="C3" s="52"/>
      <c r="D3" s="52"/>
      <c r="E3" s="387" t="s">
        <v>15</v>
      </c>
      <c r="F3" s="388"/>
      <c r="G3" s="388"/>
    </row>
    <row r="4" spans="1:12" ht="18.75" x14ac:dyDescent="0.3">
      <c r="A4" s="25"/>
      <c r="B4" s="53" t="s">
        <v>16</v>
      </c>
      <c r="C4" s="54"/>
      <c r="D4" s="54"/>
      <c r="E4" s="55" t="s">
        <v>17</v>
      </c>
      <c r="F4" s="476" t="str">
        <f>'USTM registrace'!F4:K4</f>
        <v>zde vyplňte</v>
      </c>
      <c r="G4" s="390"/>
      <c r="H4" s="386"/>
      <c r="I4" s="386"/>
      <c r="J4" s="386"/>
      <c r="K4" s="386"/>
      <c r="L4" s="56"/>
    </row>
    <row r="5" spans="1:12" x14ac:dyDescent="0.25">
      <c r="A5" s="25"/>
      <c r="B5" s="57" t="s">
        <v>18</v>
      </c>
      <c r="C5" s="58"/>
      <c r="D5" s="58"/>
      <c r="E5" s="59" t="s">
        <v>19</v>
      </c>
      <c r="F5" s="467" t="str">
        <f>'USTM registrace'!F5:K5</f>
        <v>zde vyplňte</v>
      </c>
      <c r="G5" s="385"/>
      <c r="H5" s="386"/>
      <c r="I5" s="386"/>
      <c r="J5" s="386"/>
      <c r="K5" s="386"/>
    </row>
    <row r="6" spans="1:12" x14ac:dyDescent="0.25">
      <c r="A6" s="25"/>
      <c r="B6" s="57" t="s">
        <v>20</v>
      </c>
      <c r="C6" s="58"/>
      <c r="D6" s="58"/>
      <c r="E6" s="59" t="s">
        <v>21</v>
      </c>
      <c r="F6" s="467" t="str">
        <f>'USTM registrace'!F6:K6</f>
        <v>zde vyplňte</v>
      </c>
      <c r="G6" s="385"/>
      <c r="H6" s="386"/>
      <c r="I6" s="386"/>
      <c r="J6" s="386"/>
      <c r="K6" s="386"/>
    </row>
    <row r="7" spans="1:12" x14ac:dyDescent="0.25">
      <c r="A7" s="25"/>
      <c r="B7" s="57" t="s">
        <v>22</v>
      </c>
      <c r="C7" s="58"/>
      <c r="D7" s="58"/>
      <c r="E7" s="59" t="s">
        <v>23</v>
      </c>
      <c r="F7" s="467" t="str">
        <f>'USTM registrace'!F7:K7</f>
        <v>zde vyplňte</v>
      </c>
      <c r="G7" s="385"/>
      <c r="H7" s="386"/>
      <c r="I7" s="386"/>
      <c r="J7" s="386"/>
      <c r="K7" s="386"/>
    </row>
    <row r="8" spans="1:12" x14ac:dyDescent="0.25">
      <c r="A8" s="25"/>
      <c r="B8" s="57" t="s">
        <v>24</v>
      </c>
      <c r="C8" s="58"/>
      <c r="D8" s="58"/>
      <c r="E8" s="59" t="s">
        <v>25</v>
      </c>
      <c r="F8" s="467" t="str">
        <f>'USTM registrace'!F8:K8</f>
        <v>zde vyplňte</v>
      </c>
      <c r="G8" s="385"/>
      <c r="H8" s="386"/>
      <c r="I8" s="386"/>
      <c r="J8" s="386"/>
      <c r="K8" s="386"/>
    </row>
    <row r="9" spans="1:12" x14ac:dyDescent="0.25">
      <c r="A9" s="25"/>
      <c r="B9" s="60" t="s">
        <v>26</v>
      </c>
      <c r="C9" s="58"/>
      <c r="D9" s="58"/>
      <c r="E9" s="59" t="s">
        <v>27</v>
      </c>
      <c r="F9" s="467" t="str">
        <f>'USTM registrace'!F9:K9</f>
        <v>zde vyplňte</v>
      </c>
      <c r="G9" s="385"/>
      <c r="H9" s="386"/>
      <c r="I9" s="386"/>
      <c r="J9" s="386"/>
      <c r="K9" s="386"/>
    </row>
    <row r="10" spans="1:12" x14ac:dyDescent="0.25">
      <c r="A10" s="25"/>
      <c r="B10" s="60" t="s">
        <v>28</v>
      </c>
      <c r="C10" s="58"/>
      <c r="D10" s="58"/>
      <c r="E10" s="59" t="s">
        <v>29</v>
      </c>
      <c r="F10" s="467" t="str">
        <f>'USTM registrace'!F10:K10</f>
        <v>zde vyplňte</v>
      </c>
      <c r="G10" s="385"/>
      <c r="H10" s="386"/>
      <c r="I10" s="386"/>
      <c r="J10" s="386"/>
      <c r="K10" s="386"/>
    </row>
    <row r="11" spans="1:12" ht="18.75" x14ac:dyDescent="0.3">
      <c r="A11" s="25"/>
      <c r="B11" s="53" t="s">
        <v>30</v>
      </c>
      <c r="C11" s="54"/>
      <c r="D11" s="54"/>
      <c r="E11" s="79" t="s">
        <v>1</v>
      </c>
      <c r="F11" s="397">
        <f>'USTM registrace'!F11</f>
        <v>0</v>
      </c>
      <c r="G11" s="398"/>
      <c r="H11" s="468" t="s">
        <v>10</v>
      </c>
      <c r="I11" s="469"/>
      <c r="J11" s="470">
        <f>SUM(J17:K5000)</f>
        <v>0</v>
      </c>
      <c r="K11" s="471"/>
      <c r="L11" s="56"/>
    </row>
    <row r="12" spans="1:12" ht="15.75" x14ac:dyDescent="0.25">
      <c r="A12" s="7"/>
      <c r="B12" s="61"/>
      <c r="C12" s="62"/>
      <c r="D12" s="63"/>
      <c r="E12" s="64"/>
      <c r="F12" s="63"/>
      <c r="G12" s="65"/>
      <c r="H12" s="66"/>
      <c r="I12" s="67"/>
      <c r="J12" s="68"/>
      <c r="K12" s="66"/>
      <c r="L12" s="67"/>
    </row>
    <row r="13" spans="1:12" ht="18.75" x14ac:dyDescent="0.25">
      <c r="A13" s="80"/>
      <c r="B13" s="81"/>
      <c r="C13" s="82"/>
      <c r="D13" s="83"/>
      <c r="E13" s="84"/>
      <c r="F13" s="83"/>
      <c r="G13" s="85"/>
      <c r="H13" s="86"/>
      <c r="I13" s="87"/>
      <c r="J13" s="80"/>
      <c r="K13" s="88"/>
      <c r="L13" s="88"/>
    </row>
    <row r="14" spans="1:12" ht="15.75" x14ac:dyDescent="0.25">
      <c r="A14" s="96"/>
      <c r="B14" s="97"/>
      <c r="C14" s="98"/>
      <c r="D14" s="99"/>
      <c r="E14" s="100"/>
      <c r="F14" s="99"/>
      <c r="G14" s="97"/>
      <c r="H14" s="101"/>
      <c r="I14" s="102"/>
      <c r="J14" s="97"/>
      <c r="K14" s="103"/>
      <c r="L14" s="103"/>
    </row>
    <row r="15" spans="1:12" x14ac:dyDescent="0.25">
      <c r="A15" s="104"/>
      <c r="B15" s="472" t="s">
        <v>31</v>
      </c>
      <c r="C15" s="473"/>
      <c r="D15" s="105" t="s">
        <v>32</v>
      </c>
      <c r="E15" s="474" t="s">
        <v>33</v>
      </c>
      <c r="F15" s="473"/>
      <c r="G15" s="474" t="s">
        <v>12</v>
      </c>
      <c r="H15" s="473"/>
      <c r="I15" s="106" t="s">
        <v>1</v>
      </c>
      <c r="J15" s="475" t="s">
        <v>11</v>
      </c>
      <c r="K15" s="473"/>
      <c r="L15" s="107"/>
    </row>
    <row r="16" spans="1:12" ht="15" customHeight="1" x14ac:dyDescent="0.25">
      <c r="A16" s="108"/>
      <c r="B16" s="463"/>
      <c r="C16" s="464"/>
      <c r="D16" s="111"/>
      <c r="E16" s="465"/>
      <c r="F16" s="464"/>
      <c r="G16" s="465"/>
      <c r="H16" s="464"/>
      <c r="I16" s="112"/>
      <c r="J16" s="466"/>
      <c r="K16" s="464"/>
      <c r="L16" s="110"/>
    </row>
    <row r="17" spans="1:12" ht="15" customHeight="1" x14ac:dyDescent="0.25">
      <c r="B17" s="458"/>
      <c r="C17" s="459"/>
      <c r="D17" s="70"/>
      <c r="E17" s="460"/>
      <c r="F17" s="461"/>
      <c r="G17" s="460"/>
      <c r="H17" s="461"/>
      <c r="I17" s="117"/>
      <c r="J17" s="462"/>
      <c r="K17" s="461"/>
    </row>
    <row r="18" spans="1:12" ht="15" customHeight="1" x14ac:dyDescent="0.25">
      <c r="A18" s="71"/>
      <c r="B18" s="458"/>
      <c r="C18" s="459"/>
      <c r="D18" s="70"/>
      <c r="E18" s="460"/>
      <c r="F18" s="461"/>
      <c r="G18" s="460"/>
      <c r="H18" s="461"/>
      <c r="I18" s="117"/>
      <c r="J18" s="462"/>
      <c r="K18" s="461"/>
    </row>
    <row r="19" spans="1:12" ht="15" customHeight="1" x14ac:dyDescent="0.3">
      <c r="A19" s="56"/>
      <c r="B19" s="458"/>
      <c r="C19" s="459"/>
      <c r="D19" s="70"/>
      <c r="E19" s="460"/>
      <c r="F19" s="461"/>
      <c r="G19" s="460"/>
      <c r="H19" s="461"/>
      <c r="I19" s="117"/>
      <c r="J19" s="462"/>
      <c r="K19" s="461"/>
      <c r="L19" s="56"/>
    </row>
    <row r="20" spans="1:12" ht="15" customHeight="1" x14ac:dyDescent="0.25">
      <c r="B20" s="458"/>
      <c r="C20" s="459"/>
      <c r="D20" s="70"/>
      <c r="E20" s="460"/>
      <c r="F20" s="461"/>
      <c r="G20" s="460"/>
      <c r="H20" s="461"/>
      <c r="I20" s="117"/>
      <c r="J20" s="462"/>
      <c r="K20" s="461"/>
    </row>
    <row r="21" spans="1:12" ht="15" customHeight="1" x14ac:dyDescent="0.25">
      <c r="B21" s="458"/>
      <c r="C21" s="459"/>
      <c r="D21" s="70"/>
      <c r="E21" s="460"/>
      <c r="F21" s="461"/>
      <c r="G21" s="460"/>
      <c r="H21" s="461"/>
      <c r="I21" s="117"/>
      <c r="J21" s="462"/>
      <c r="K21" s="461"/>
    </row>
    <row r="22" spans="1:12" ht="15" customHeight="1" x14ac:dyDescent="0.25">
      <c r="B22" s="458"/>
      <c r="C22" s="459"/>
      <c r="D22" s="70"/>
      <c r="E22" s="460"/>
      <c r="F22" s="461"/>
      <c r="G22" s="460"/>
      <c r="H22" s="461"/>
      <c r="I22" s="117"/>
      <c r="J22" s="462"/>
      <c r="K22" s="461"/>
    </row>
    <row r="23" spans="1:12" ht="15" customHeight="1" x14ac:dyDescent="0.25">
      <c r="B23" s="458"/>
      <c r="C23" s="459"/>
      <c r="D23" s="70"/>
      <c r="E23" s="460"/>
      <c r="F23" s="461"/>
      <c r="G23" s="460"/>
      <c r="H23" s="461"/>
      <c r="I23" s="117"/>
      <c r="J23" s="462"/>
      <c r="K23" s="461"/>
    </row>
    <row r="24" spans="1:12" ht="15" customHeight="1" x14ac:dyDescent="0.25">
      <c r="B24" s="458"/>
      <c r="C24" s="459"/>
      <c r="D24" s="70"/>
      <c r="E24" s="460"/>
      <c r="F24" s="461"/>
      <c r="G24" s="460"/>
      <c r="H24" s="461"/>
      <c r="I24" s="117"/>
      <c r="J24" s="462"/>
      <c r="K24" s="461"/>
    </row>
    <row r="25" spans="1:12" ht="15" customHeight="1" x14ac:dyDescent="0.25">
      <c r="B25" s="458"/>
      <c r="C25" s="459"/>
      <c r="D25" s="70"/>
      <c r="E25" s="460"/>
      <c r="F25" s="461"/>
      <c r="G25" s="460"/>
      <c r="H25" s="461"/>
      <c r="I25" s="117"/>
      <c r="J25" s="462"/>
      <c r="K25" s="461"/>
    </row>
    <row r="26" spans="1:12" ht="15" customHeight="1" x14ac:dyDescent="0.3">
      <c r="A26" s="56"/>
      <c r="B26" s="454"/>
      <c r="C26" s="455"/>
      <c r="D26" s="72"/>
      <c r="E26" s="456"/>
      <c r="F26" s="455"/>
      <c r="G26" s="456"/>
      <c r="H26" s="455"/>
      <c r="I26" s="73"/>
      <c r="J26" s="457"/>
      <c r="K26" s="455"/>
      <c r="L26" s="56"/>
    </row>
    <row r="27" spans="1:12" ht="15" customHeight="1" x14ac:dyDescent="0.25">
      <c r="B27" s="454"/>
      <c r="C27" s="455"/>
      <c r="D27" s="72"/>
      <c r="E27" s="456"/>
      <c r="F27" s="455"/>
      <c r="G27" s="456"/>
      <c r="H27" s="455"/>
      <c r="I27" s="73"/>
      <c r="J27" s="457"/>
      <c r="K27" s="455"/>
    </row>
    <row r="28" spans="1:12" ht="15" customHeight="1" x14ac:dyDescent="0.25">
      <c r="B28" s="454"/>
      <c r="C28" s="455"/>
      <c r="D28" s="72"/>
      <c r="E28" s="456"/>
      <c r="F28" s="455"/>
      <c r="G28" s="456"/>
      <c r="H28" s="455"/>
      <c r="I28" s="73"/>
      <c r="J28" s="457"/>
      <c r="K28" s="455"/>
    </row>
    <row r="29" spans="1:12" ht="15" customHeight="1" x14ac:dyDescent="0.25">
      <c r="B29" s="454"/>
      <c r="C29" s="455"/>
      <c r="D29" s="72"/>
      <c r="E29" s="456"/>
      <c r="F29" s="455"/>
      <c r="G29" s="456"/>
      <c r="H29" s="455"/>
      <c r="I29" s="73"/>
      <c r="J29" s="457"/>
      <c r="K29" s="455"/>
    </row>
    <row r="30" spans="1:12" ht="15" customHeight="1" x14ac:dyDescent="0.25">
      <c r="B30" s="454"/>
      <c r="C30" s="455"/>
      <c r="D30" s="72"/>
      <c r="E30" s="456"/>
      <c r="F30" s="455"/>
      <c r="G30" s="456"/>
      <c r="H30" s="455"/>
      <c r="I30" s="73"/>
      <c r="J30" s="457"/>
      <c r="K30" s="455"/>
    </row>
    <row r="31" spans="1:12" ht="15" customHeight="1" x14ac:dyDescent="0.25">
      <c r="B31" s="454"/>
      <c r="C31" s="455"/>
      <c r="D31" s="72"/>
      <c r="E31" s="456"/>
      <c r="F31" s="455"/>
      <c r="G31" s="456"/>
      <c r="H31" s="455"/>
      <c r="I31" s="73"/>
      <c r="J31" s="457"/>
      <c r="K31" s="455"/>
    </row>
    <row r="32" spans="1:12" ht="15" customHeight="1" x14ac:dyDescent="0.25">
      <c r="B32" s="454"/>
      <c r="C32" s="455"/>
      <c r="D32" s="72"/>
      <c r="E32" s="456"/>
      <c r="F32" s="455"/>
      <c r="G32" s="456"/>
      <c r="H32" s="455"/>
      <c r="I32" s="73"/>
      <c r="J32" s="457"/>
      <c r="K32" s="455"/>
    </row>
    <row r="33" spans="2:11" ht="15" customHeight="1" x14ac:dyDescent="0.25">
      <c r="B33" s="454"/>
      <c r="C33" s="455"/>
      <c r="D33" s="72"/>
      <c r="E33" s="456"/>
      <c r="F33" s="455"/>
      <c r="G33" s="456"/>
      <c r="H33" s="455"/>
      <c r="I33" s="73"/>
      <c r="J33" s="457"/>
      <c r="K33" s="455"/>
    </row>
    <row r="34" spans="2:11" ht="15" customHeight="1" x14ac:dyDescent="0.25">
      <c r="B34" s="454"/>
      <c r="C34" s="455"/>
      <c r="D34" s="72"/>
      <c r="E34" s="456"/>
      <c r="F34" s="455"/>
      <c r="G34" s="456"/>
      <c r="H34" s="455"/>
      <c r="I34" s="73"/>
      <c r="J34" s="457"/>
      <c r="K34" s="455"/>
    </row>
    <row r="35" spans="2:11" ht="15" customHeight="1" x14ac:dyDescent="0.25">
      <c r="B35" s="454"/>
      <c r="C35" s="455"/>
      <c r="D35" s="72"/>
      <c r="E35" s="456"/>
      <c r="F35" s="455"/>
      <c r="G35" s="456"/>
      <c r="H35" s="455"/>
      <c r="I35" s="73"/>
      <c r="J35" s="457"/>
      <c r="K35" s="455"/>
    </row>
    <row r="36" spans="2:11" ht="15" customHeight="1" x14ac:dyDescent="0.25">
      <c r="B36" s="454"/>
      <c r="C36" s="455"/>
      <c r="D36" s="72"/>
      <c r="E36" s="456"/>
      <c r="F36" s="455"/>
      <c r="G36" s="456"/>
      <c r="H36" s="455"/>
      <c r="I36" s="73"/>
      <c r="J36" s="457"/>
      <c r="K36" s="455"/>
    </row>
    <row r="37" spans="2:11" ht="15" customHeight="1" x14ac:dyDescent="0.25">
      <c r="B37" s="454"/>
      <c r="C37" s="455"/>
      <c r="D37" s="72"/>
      <c r="E37" s="456"/>
      <c r="F37" s="455"/>
      <c r="G37" s="456"/>
      <c r="H37" s="455"/>
      <c r="I37" s="73"/>
      <c r="J37" s="457"/>
      <c r="K37" s="455"/>
    </row>
    <row r="38" spans="2:11" ht="15" customHeight="1" x14ac:dyDescent="0.25">
      <c r="B38" s="454"/>
      <c r="C38" s="455"/>
      <c r="D38" s="72"/>
      <c r="E38" s="456"/>
      <c r="F38" s="455"/>
      <c r="G38" s="456"/>
      <c r="H38" s="455"/>
      <c r="I38" s="73"/>
      <c r="J38" s="457"/>
      <c r="K38" s="455"/>
    </row>
    <row r="39" spans="2:11" ht="15" customHeight="1" x14ac:dyDescent="0.25">
      <c r="B39" s="454"/>
      <c r="C39" s="455"/>
      <c r="D39" s="72"/>
      <c r="E39" s="456"/>
      <c r="F39" s="455"/>
      <c r="G39" s="456"/>
      <c r="H39" s="455"/>
      <c r="I39" s="73"/>
      <c r="J39" s="457"/>
      <c r="K39" s="455"/>
    </row>
    <row r="40" spans="2:11" ht="15" customHeight="1" x14ac:dyDescent="0.25">
      <c r="B40" s="454"/>
      <c r="C40" s="455"/>
      <c r="D40" s="72"/>
      <c r="E40" s="456"/>
      <c r="F40" s="455"/>
      <c r="G40" s="456"/>
      <c r="H40" s="455"/>
      <c r="I40" s="73"/>
      <c r="J40" s="457"/>
      <c r="K40" s="455"/>
    </row>
    <row r="41" spans="2:11" ht="15" customHeight="1" x14ac:dyDescent="0.25">
      <c r="B41" s="454"/>
      <c r="C41" s="455"/>
      <c r="D41" s="72"/>
      <c r="E41" s="456"/>
      <c r="F41" s="455"/>
      <c r="G41" s="456"/>
      <c r="H41" s="455"/>
      <c r="I41" s="73"/>
      <c r="J41" s="457"/>
      <c r="K41" s="455"/>
    </row>
    <row r="42" spans="2:11" ht="15" customHeight="1" x14ac:dyDescent="0.25">
      <c r="B42" s="454"/>
      <c r="C42" s="455"/>
      <c r="D42" s="72"/>
      <c r="E42" s="456"/>
      <c r="F42" s="455"/>
      <c r="G42" s="456"/>
      <c r="H42" s="455"/>
      <c r="I42" s="73"/>
      <c r="J42" s="457"/>
      <c r="K42" s="455"/>
    </row>
    <row r="43" spans="2:11" ht="15" customHeight="1" x14ac:dyDescent="0.25">
      <c r="B43" s="454"/>
      <c r="C43" s="455"/>
      <c r="D43" s="72"/>
      <c r="E43" s="456"/>
      <c r="F43" s="455"/>
      <c r="G43" s="456"/>
      <c r="H43" s="455"/>
      <c r="I43" s="73"/>
      <c r="J43" s="457"/>
      <c r="K43" s="455"/>
    </row>
    <row r="44" spans="2:11" ht="15" customHeight="1" x14ac:dyDescent="0.25">
      <c r="B44" s="454"/>
      <c r="C44" s="455"/>
      <c r="D44" s="72"/>
      <c r="E44" s="456"/>
      <c r="F44" s="455"/>
      <c r="G44" s="456"/>
      <c r="H44" s="455"/>
      <c r="I44" s="73"/>
      <c r="J44" s="457"/>
      <c r="K44" s="455"/>
    </row>
    <row r="45" spans="2:11" ht="15" customHeight="1" x14ac:dyDescent="0.25">
      <c r="B45" s="454"/>
      <c r="C45" s="455"/>
      <c r="D45" s="72"/>
      <c r="E45" s="456"/>
      <c r="F45" s="455"/>
      <c r="G45" s="456"/>
      <c r="H45" s="455"/>
      <c r="I45" s="73"/>
      <c r="J45" s="457"/>
      <c r="K45" s="455"/>
    </row>
    <row r="46" spans="2:11" ht="15" customHeight="1" x14ac:dyDescent="0.25">
      <c r="B46" s="454"/>
      <c r="C46" s="455"/>
      <c r="D46" s="72"/>
      <c r="E46" s="456"/>
      <c r="F46" s="455"/>
      <c r="G46" s="456"/>
      <c r="H46" s="455"/>
      <c r="I46" s="73"/>
      <c r="J46" s="457"/>
      <c r="K46" s="455"/>
    </row>
    <row r="47" spans="2:11" ht="15" customHeight="1" x14ac:dyDescent="0.25">
      <c r="B47" s="454"/>
      <c r="C47" s="455"/>
      <c r="D47" s="72"/>
      <c r="E47" s="456"/>
      <c r="F47" s="455"/>
      <c r="G47" s="456"/>
      <c r="H47" s="455"/>
      <c r="I47" s="73"/>
      <c r="J47" s="457"/>
      <c r="K47" s="455"/>
    </row>
    <row r="48" spans="2:11" ht="15" customHeight="1" x14ac:dyDescent="0.25">
      <c r="B48" s="454"/>
      <c r="C48" s="455"/>
      <c r="D48" s="72"/>
      <c r="E48" s="456"/>
      <c r="F48" s="455"/>
      <c r="G48" s="456"/>
      <c r="H48" s="455"/>
      <c r="I48" s="73"/>
      <c r="J48" s="457"/>
      <c r="K48" s="455"/>
    </row>
    <row r="49" spans="2:11" ht="15" customHeight="1" x14ac:dyDescent="0.25">
      <c r="B49" s="454"/>
      <c r="C49" s="455"/>
      <c r="D49" s="72"/>
      <c r="E49" s="456"/>
      <c r="F49" s="455"/>
      <c r="G49" s="456"/>
      <c r="H49" s="455"/>
      <c r="I49" s="73"/>
      <c r="J49" s="457"/>
      <c r="K49" s="455"/>
    </row>
    <row r="50" spans="2:11" ht="15" customHeight="1" x14ac:dyDescent="0.25">
      <c r="B50" s="454"/>
      <c r="C50" s="455"/>
      <c r="D50" s="72"/>
      <c r="E50" s="456"/>
      <c r="F50" s="455"/>
      <c r="G50" s="456"/>
      <c r="H50" s="455"/>
      <c r="I50" s="73"/>
      <c r="J50" s="457"/>
      <c r="K50" s="455"/>
    </row>
  </sheetData>
  <mergeCells count="155">
    <mergeCell ref="F9:K9"/>
    <mergeCell ref="F10:K10"/>
    <mergeCell ref="H11:I11"/>
    <mergeCell ref="J11:K11"/>
    <mergeCell ref="B15:C15"/>
    <mergeCell ref="E15:F15"/>
    <mergeCell ref="G15:H15"/>
    <mergeCell ref="J15:K15"/>
    <mergeCell ref="E3:G3"/>
    <mergeCell ref="F4:K4"/>
    <mergeCell ref="F5:K5"/>
    <mergeCell ref="F6:K6"/>
    <mergeCell ref="F7:K7"/>
    <mergeCell ref="F8:K8"/>
    <mergeCell ref="F11:G11"/>
    <mergeCell ref="B18:C18"/>
    <mergeCell ref="E18:F18"/>
    <mergeCell ref="G18:H18"/>
    <mergeCell ref="J18:K18"/>
    <mergeCell ref="B19:C19"/>
    <mergeCell ref="E19:F19"/>
    <mergeCell ref="G19:H19"/>
    <mergeCell ref="J19:K19"/>
    <mergeCell ref="B16:C16"/>
    <mergeCell ref="E16:F16"/>
    <mergeCell ref="G16:H16"/>
    <mergeCell ref="J16:K16"/>
    <mergeCell ref="B17:C17"/>
    <mergeCell ref="E17:F17"/>
    <mergeCell ref="G17:H17"/>
    <mergeCell ref="J17:K17"/>
    <mergeCell ref="B22:C22"/>
    <mergeCell ref="E22:F22"/>
    <mergeCell ref="G22:H22"/>
    <mergeCell ref="J22:K22"/>
    <mergeCell ref="B23:C23"/>
    <mergeCell ref="E23:F23"/>
    <mergeCell ref="G23:H23"/>
    <mergeCell ref="J23:K23"/>
    <mergeCell ref="B20:C20"/>
    <mergeCell ref="E20:F20"/>
    <mergeCell ref="G20:H20"/>
    <mergeCell ref="J20:K20"/>
    <mergeCell ref="B21:C21"/>
    <mergeCell ref="E21:F21"/>
    <mergeCell ref="G21:H21"/>
    <mergeCell ref="J21:K21"/>
    <mergeCell ref="B26:C26"/>
    <mergeCell ref="E26:F26"/>
    <mergeCell ref="G26:H26"/>
    <mergeCell ref="J26:K26"/>
    <mergeCell ref="B27:C27"/>
    <mergeCell ref="E27:F27"/>
    <mergeCell ref="G27:H27"/>
    <mergeCell ref="J27:K27"/>
    <mergeCell ref="B24:C24"/>
    <mergeCell ref="E24:F24"/>
    <mergeCell ref="G24:H24"/>
    <mergeCell ref="J24:K24"/>
    <mergeCell ref="B25:C25"/>
    <mergeCell ref="E25:F25"/>
    <mergeCell ref="G25:H25"/>
    <mergeCell ref="J25:K25"/>
    <mergeCell ref="B30:C30"/>
    <mergeCell ref="E30:F30"/>
    <mergeCell ref="G30:H30"/>
    <mergeCell ref="J30:K30"/>
    <mergeCell ref="B31:C31"/>
    <mergeCell ref="E31:F31"/>
    <mergeCell ref="G31:H31"/>
    <mergeCell ref="J31:K31"/>
    <mergeCell ref="B28:C28"/>
    <mergeCell ref="E28:F28"/>
    <mergeCell ref="G28:H28"/>
    <mergeCell ref="J28:K28"/>
    <mergeCell ref="B29:C29"/>
    <mergeCell ref="E29:F29"/>
    <mergeCell ref="G29:H29"/>
    <mergeCell ref="J29:K29"/>
    <mergeCell ref="B34:C34"/>
    <mergeCell ref="E34:F34"/>
    <mergeCell ref="G34:H34"/>
    <mergeCell ref="J34:K34"/>
    <mergeCell ref="B35:C35"/>
    <mergeCell ref="E35:F35"/>
    <mergeCell ref="G35:H35"/>
    <mergeCell ref="J35:K35"/>
    <mergeCell ref="B32:C32"/>
    <mergeCell ref="E32:F32"/>
    <mergeCell ref="G32:H32"/>
    <mergeCell ref="J32:K32"/>
    <mergeCell ref="B33:C33"/>
    <mergeCell ref="E33:F33"/>
    <mergeCell ref="G33:H33"/>
    <mergeCell ref="J33:K33"/>
    <mergeCell ref="B38:C38"/>
    <mergeCell ref="E38:F38"/>
    <mergeCell ref="G38:H38"/>
    <mergeCell ref="J38:K38"/>
    <mergeCell ref="B39:C39"/>
    <mergeCell ref="E39:F39"/>
    <mergeCell ref="G39:H39"/>
    <mergeCell ref="J39:K39"/>
    <mergeCell ref="B36:C36"/>
    <mergeCell ref="E36:F36"/>
    <mergeCell ref="G36:H36"/>
    <mergeCell ref="J36:K36"/>
    <mergeCell ref="B37:C37"/>
    <mergeCell ref="E37:F37"/>
    <mergeCell ref="G37:H37"/>
    <mergeCell ref="J37:K37"/>
    <mergeCell ref="B42:C42"/>
    <mergeCell ref="E42:F42"/>
    <mergeCell ref="G42:H42"/>
    <mergeCell ref="J42:K42"/>
    <mergeCell ref="B43:C43"/>
    <mergeCell ref="E43:F43"/>
    <mergeCell ref="G43:H43"/>
    <mergeCell ref="J43:K43"/>
    <mergeCell ref="B40:C40"/>
    <mergeCell ref="E40:F40"/>
    <mergeCell ref="G40:H40"/>
    <mergeCell ref="J40:K40"/>
    <mergeCell ref="B41:C41"/>
    <mergeCell ref="E41:F41"/>
    <mergeCell ref="G41:H41"/>
    <mergeCell ref="J41:K41"/>
    <mergeCell ref="B46:C46"/>
    <mergeCell ref="E46:F46"/>
    <mergeCell ref="G46:H46"/>
    <mergeCell ref="J46:K46"/>
    <mergeCell ref="B47:C47"/>
    <mergeCell ref="E47:F47"/>
    <mergeCell ref="G47:H47"/>
    <mergeCell ref="J47:K47"/>
    <mergeCell ref="B44:C44"/>
    <mergeCell ref="E44:F44"/>
    <mergeCell ref="G44:H44"/>
    <mergeCell ref="J44:K44"/>
    <mergeCell ref="B45:C45"/>
    <mergeCell ref="E45:F45"/>
    <mergeCell ref="G45:H45"/>
    <mergeCell ref="J45:K45"/>
    <mergeCell ref="B50:C50"/>
    <mergeCell ref="E50:F50"/>
    <mergeCell ref="G50:H50"/>
    <mergeCell ref="J50:K50"/>
    <mergeCell ref="B48:C48"/>
    <mergeCell ref="E48:F48"/>
    <mergeCell ref="G48:H48"/>
    <mergeCell ref="J48:K48"/>
    <mergeCell ref="B49:C49"/>
    <mergeCell ref="E49:F49"/>
    <mergeCell ref="G49:H49"/>
    <mergeCell ref="J49:K4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vt:i4>
      </vt:variant>
    </vt:vector>
  </HeadingPairs>
  <TitlesOfParts>
    <vt:vector size="3" baseType="lpstr">
      <vt:lpstr>USTM registrace</vt:lpstr>
      <vt:lpstr>USTM cenik</vt:lpstr>
      <vt:lpstr>USTM objednávka</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dc:creator>
  <cp:lastModifiedBy>Martin Weisheitel</cp:lastModifiedBy>
  <dcterms:created xsi:type="dcterms:W3CDTF">2015-04-02T11:02:41Z</dcterms:created>
  <dcterms:modified xsi:type="dcterms:W3CDTF">2023-02-20T07:02:51Z</dcterms:modified>
</cp:coreProperties>
</file>